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Predpoklady" sheetId="1" r:id="rId1"/>
    <sheet name="Vyzvy" sheetId="2" r:id="rId2"/>
    <sheet name="IROP" sheetId="3" r:id="rId3"/>
    <sheet name="PRV" sheetId="4" r:id="rId4"/>
    <sheet name="Zam" sheetId="5" r:id="rId5"/>
  </sheets>
  <definedNames/>
  <calcPr fullCalcOnLoad="1"/>
</workbook>
</file>

<file path=xl/sharedStrings.xml><?xml version="1.0" encoding="utf-8"?>
<sst xmlns="http://schemas.openxmlformats.org/spreadsheetml/2006/main" count="399" uniqueCount="260">
  <si>
    <t>Integrovaný regionální operační program (IROP)</t>
  </si>
  <si>
    <t>SC 1.2 Zvýšení podílu udržitelných forem dopravy</t>
  </si>
  <si>
    <t>Terminály</t>
  </si>
  <si>
    <t>Telematika</t>
  </si>
  <si>
    <t>Nízkoemisní vozidla</t>
  </si>
  <si>
    <t xml:space="preserve">SC 1.3 Zvýšení připravenosti k řešení a řízení rizik a katastrof </t>
  </si>
  <si>
    <t>Vybudování stanice základní složky IZS změnou její dislokace</t>
  </si>
  <si>
    <t>SC 2.1 Zvýšení kvality a dostupnosti služeb vedoucí k sociální inkluzi</t>
  </si>
  <si>
    <t>Podpora rozvoje infrastruktury komunitních center za účelem sociálního začleňování a zvýšení uplatnitelnosti na trhu práce</t>
  </si>
  <si>
    <t>SC 2.2 Vznik nových a rozvoj existujících podnikatelských aktivit v oblasti sociálního podnikání</t>
  </si>
  <si>
    <t>SC 2.3 Rozvoj infrastruktury pro poskytování zdravotních služeb a péče o zdraví</t>
  </si>
  <si>
    <t>Deinstitucionalizace psychiatrické péče</t>
  </si>
  <si>
    <t>SC 2.4 Zvýšení kvality a dostupnosti infrastruktury pro vzdělávání a celoživotní učení</t>
  </si>
  <si>
    <t>SC 3.1 Zefektivnění prezentace, posílení ochrany a rozvoje kulturního dědictví</t>
  </si>
  <si>
    <t>SC 3.3 Podpora pořizování a uplatňování dokumentů územního rozvoje</t>
  </si>
  <si>
    <t>Pořízení územních plánů</t>
  </si>
  <si>
    <t>Pořízení regulačních plánů, nenahrazujících územní rozhodnutí</t>
  </si>
  <si>
    <t>Pořízení územních studií</t>
  </si>
  <si>
    <t>Finanční plán</t>
  </si>
  <si>
    <t>Indikátorový plán</t>
  </si>
  <si>
    <t>Název</t>
  </si>
  <si>
    <t>Typ</t>
  </si>
  <si>
    <t>Výchozí hodnota</t>
  </si>
  <si>
    <t>Cílová hodnota</t>
  </si>
  <si>
    <t>Počet realizací vedocích ke zvýšení bezpečnosti v dopravě</t>
  </si>
  <si>
    <t>Délka nově vybudovaných cyklostezek a cyklotras</t>
  </si>
  <si>
    <t xml:space="preserve">Délka rekonstruovaných  cyklostezek a cyklotras </t>
  </si>
  <si>
    <t>Podíl cyklistiky na přepravních výkonech</t>
  </si>
  <si>
    <t>výstup</t>
  </si>
  <si>
    <t>výsledek</t>
  </si>
  <si>
    <t xml:space="preserve">Počet exponovaných území s nedostatečnou připraveností složek IZS </t>
  </si>
  <si>
    <t>Počet nové techniky a věcných prostředků složek IZS</t>
  </si>
  <si>
    <t>Počet  nových a modernizovaných objektů sloužících složkám IZS</t>
  </si>
  <si>
    <t>Počet podpořených zázemí pro služby a sociální práci</t>
  </si>
  <si>
    <t xml:space="preserve">Počet podpořených bytů pro sociální bydlení </t>
  </si>
  <si>
    <t>Počet poskytovaných druhů sociálních služeb</t>
  </si>
  <si>
    <t xml:space="preserve">Kapacita služeb a sociální práce </t>
  </si>
  <si>
    <t>Nárůst kapacity  sociálních bytů</t>
  </si>
  <si>
    <t>Zvýšení zaměstnanosti v podporovaných podnicích se zaměřením na znevýhodněné skupiny</t>
  </si>
  <si>
    <t>Zvýšení zaměstnanosti v podporovaných podnicích</t>
  </si>
  <si>
    <t>Počet podniků pobírajících podporu</t>
  </si>
  <si>
    <t>Počet nových podniků, které dostávají podporu</t>
  </si>
  <si>
    <t>Počet podniků pobírajících granty</t>
  </si>
  <si>
    <t>Soukromé investice odpovídající veřejné podpoře podniků (granty)</t>
  </si>
  <si>
    <t xml:space="preserve">Míra nezaměstnanosti osob s nejnižším vzděláním </t>
  </si>
  <si>
    <t>Kapacity poskytovatelů psychiatrické péče vytvořené nebo modernizované v souvislosti s reformou psychiatrické péče</t>
  </si>
  <si>
    <t>Počet podpořených poskytovatelů psychiatrické péče</t>
  </si>
  <si>
    <t>Počet podpořených mobilních týmů</t>
  </si>
  <si>
    <t>Průměrná délka hospitalizace v institucích dlouhodobé psychiatrické péče</t>
  </si>
  <si>
    <t>Kapacita podporovaných zařízení péče o děti nebo vzdělávacích zařízení</t>
  </si>
  <si>
    <t xml:space="preserve">Počet podpořených  vzdělávacích zařízení </t>
  </si>
  <si>
    <t xml:space="preserve">Podíl osob předčasně opouštějících vzdělávací systém  </t>
  </si>
  <si>
    <t xml:space="preserve">Podíl tříletých dětí umístěných v předškolním zařízení </t>
  </si>
  <si>
    <t>Počet osob využívající zařízení péče o děti do 3 let</t>
  </si>
  <si>
    <t>Zvýšení očekávaného počtu návštěv podporovaných kulturních a přírodních památek, a atrakcí</t>
  </si>
  <si>
    <t xml:space="preserve">Počet revitalizovaných  památkových objektů </t>
  </si>
  <si>
    <t>Počet revitalizací přírodního dědictví</t>
  </si>
  <si>
    <t xml:space="preserve">Počet realizací rozvoje infrastrukturních opatření </t>
  </si>
  <si>
    <t>Počet návštěv kulturních památek a paměťových institucí zpřístupněných za vstupné</t>
  </si>
  <si>
    <t>Počet  územních plánů, regulačních plánů a územních studií</t>
  </si>
  <si>
    <t xml:space="preserve">Plocha území pokrytá územním plánem, regulačním plánem a územní studií  </t>
  </si>
  <si>
    <t>OP Zaměstnanost</t>
  </si>
  <si>
    <t>Doporučené rozdělení alokací na výzvy MAS dle OP Zaměstnanost (jedná se o objem prostředků na výzvy v daném roce, nikoliv o finanční plán čerpání):</t>
  </si>
  <si>
    <t>3,8 mil. Kč</t>
  </si>
  <si>
    <t>12,68 mil. Kč</t>
  </si>
  <si>
    <t>1,9 mil. Kč</t>
  </si>
  <si>
    <t>0,64 mil. Kč</t>
  </si>
  <si>
    <t>1,24 mil. Kč</t>
  </si>
  <si>
    <t>2,55 mil. Kč</t>
  </si>
  <si>
    <t>Integrovaný regionální operační program</t>
  </si>
  <si>
    <t>2016-2018</t>
  </si>
  <si>
    <t>6 mil. Kč</t>
  </si>
  <si>
    <t>6,15 mil. Kč</t>
  </si>
  <si>
    <t>6,27 mil. Kč</t>
  </si>
  <si>
    <t>6,4 mil. Kč</t>
  </si>
  <si>
    <t>6,56 mil. Kč</t>
  </si>
  <si>
    <t>11,717 mil. Kč</t>
  </si>
  <si>
    <t>43,097 mil. Kč</t>
  </si>
  <si>
    <t>2016-2019</t>
  </si>
  <si>
    <t>2016-2020</t>
  </si>
  <si>
    <t>2016-2021</t>
  </si>
  <si>
    <t>2016-2022</t>
  </si>
  <si>
    <t>2016-2023</t>
  </si>
  <si>
    <t>17,74 mil. Kč</t>
  </si>
  <si>
    <t>23,89 mil. Kč</t>
  </si>
  <si>
    <t>30,17 mil. Kč</t>
  </si>
  <si>
    <t>36,57 mil. Kč</t>
  </si>
  <si>
    <t>Výchozí společné informace pro stanovení finančního a indikátorového plánu</t>
  </si>
  <si>
    <t>*finanční plán je vypracován pro finanční prostředky vykazované jako způsobilé výdaje (nezpůsobilé výdaje jsou vyplněny pouze tehdy, pokud jsou předem známy)</t>
  </si>
  <si>
    <t>*do finančního plánu se uvedou částky, které budou příjemci podpory uvádět v podaných žádostech o platbu jako vzniklé výdaje</t>
  </si>
  <si>
    <t>*započítávají se pouze žádosti, které budou podané příjemci do konce října daného roku</t>
  </si>
  <si>
    <t>*poslední rok, za který se plán zpracuje, bude rok 2023</t>
  </si>
  <si>
    <t>*v případě, že bude mít MAS schválenou strategii v první vlně, lze předpokládat, že první předložené žádosti o platbu se mohou vykázat v roce 2017</t>
  </si>
  <si>
    <t>*je potřeba brát v úvahu délku výběrového procesu, předpokládanou délku realizace projektu, délku monitorovacího období - 6 měsíců a 1 měsíc na zpracování Zprávy o realizaci projektu vč. žádosti o platbu</t>
  </si>
  <si>
    <t>*poslední možné datum ukončení realizace projektu je stanoveno na 30.6. 2023</t>
  </si>
  <si>
    <t>*MAS je odpovědná za realizaci aktivit dle finančního plánu v jednotlivých letech</t>
  </si>
  <si>
    <t xml:space="preserve">*v zásadě je možné plnit integrovaný nástroj dříve oproti plánu, pozdější realizace však může zakládat možnost odebrání části rezervované alokace </t>
  </si>
  <si>
    <t>*celková alokace na IROP je 43,097 mil. Kč a do finančního plánu strategie se uvádí částky za žádosti o platbu, které předloží příjemci na CRR do října daného roku</t>
  </si>
  <si>
    <t>*MAS musí při stanovení finančního plánu zohlednit minimální sumu objemu EFRR:</t>
  </si>
  <si>
    <t>*Naplnění příslušných podílů bude posuzováno kumulativně, tj.:</t>
  </si>
  <si>
    <t>*finanční plán musí být nastaven reálně, veškeré změny a rizika nenaplnění je třeba oznamovat ŘO IROP co nejdříve</t>
  </si>
  <si>
    <t>*nenaplnění finančního plánu může mít za následek odebrání odpovídající části alokace</t>
  </si>
  <si>
    <t>*při rychlém podání a schválení straegie lze předpokládat, že první žádosti o platbu by mohly být podány v podzimních měsících roku 2016</t>
  </si>
  <si>
    <t>*MAS je povinna využívat pouze indikátorovou soustavu IROP</t>
  </si>
  <si>
    <t>*pro každé opatření MAS musí vybrat minimálně 1 indikátor výstupu a 1 indikátor výsledku</t>
  </si>
  <si>
    <t>*v případě, žem opatření zahrnuje více aktivit, musí MAS vybrat odpovídající množství adekvátních monitorovacích indikátorů</t>
  </si>
  <si>
    <t>*obecně platí, že hodnoty uváděné v rámci jednotlivých indikátorů jsou závazné</t>
  </si>
  <si>
    <t xml:space="preserve">*celková alokace v tomto programovém rámci nesmí přesáhnout výši indikované alokace navýšené max. o 30%, tzn. indik. alok. je 9,75 mil. Kč, max. limit je 12,68 mil. Kč </t>
  </si>
  <si>
    <t>*ŘO OP Zaměstnanost preferuje nastavení finančního plánu nerovnoměrně</t>
  </si>
  <si>
    <t>*v prvních výzvách by mělo být rozděleno poměrově více finančních prostředků, než v letech následujících</t>
  </si>
  <si>
    <t>*ŘO OP Zaměstnanost předpokládá, že bude od roku 2018 pravidelně vyhodnocovat čerpání u jednotlivých strategií, přičemž plnění nad plán je posuzováno kladně</t>
  </si>
  <si>
    <t>*MAS je povinna zvolit všechny indikátory, které jsou relevantní vzhledem k zamýšleným realizovaným aktivitám, minimálně však 1 indikátor výstupu a 1 indikátor výsledku</t>
  </si>
  <si>
    <t>*při nastavení hodnot indikátorů doporučujeme vycházet z předpokládaného počtu realizovaných projektů a jejich výstupů</t>
  </si>
  <si>
    <t xml:space="preserve">*druhým faktorem pro stanovení hodnot indikátorů je stanovená celková indikativní alokace </t>
  </si>
  <si>
    <t>*nutné zohlednit fakt, že do dosažených hodnot indikátorů týkajících se účastníků nebudou zohledněny osoby, jimž se dostalo pouze tzv. bagatelní podpory a také osoby, u nichž nebude možná jejich identifikace (jménem, datem narození a bydlištěm)</t>
  </si>
  <si>
    <t>*stanovení indikátorů je tedy kvalifikovaným odhadem potencionálního počtu podpořených projektů, osob, služeb (v závislosti na typu indikátoru), které mohou být realisticky s ohledem k finanční alokaci podpořeny při realizaci jednotlivých specifických cílů a oipatření SCLLD</t>
  </si>
  <si>
    <t>*datum výchozí hodnoty indiátoru se stanovuje na termín před zahájením realizace strategie a zároveň na nejbližší možný termín stanovení hodnoty tohoto indikátoru</t>
  </si>
  <si>
    <t>*výchozí hodnota výsledkového indikátoru je poslední dostupná aktuální hodnota naměřená před začátkem realizace SCLLD a měla by být nenulová, výchozí hodnota se během realizace nemění</t>
  </si>
  <si>
    <t>*výstupové indikátorty musí mít vždy nulovou výchozí hodnotu</t>
  </si>
  <si>
    <t>*cílová hodnota výsledkového indikátoru je plánovaná hodnota indikátoru ke dni ukončení realizace SCLLD</t>
  </si>
  <si>
    <t>*cílová hodnota výstupního indikátoru je kumulativní a je také datována k termínu ukončení realizace SCLLD</t>
  </si>
  <si>
    <t>Celkový finanční plán programového rámce IROP:</t>
  </si>
  <si>
    <t>CELKEM SC 1.2:</t>
  </si>
  <si>
    <t>CELKEM SC 1.3:</t>
  </si>
  <si>
    <t>CELKEM SC 2.1:</t>
  </si>
  <si>
    <t>CELKEM SC 2.2:</t>
  </si>
  <si>
    <t>CELKEM SC 2.3:</t>
  </si>
  <si>
    <t>CELKEM SC 2.4:</t>
  </si>
  <si>
    <t>CELKEM SC 3.1:</t>
  </si>
  <si>
    <t>Celkem SC 3.3:</t>
  </si>
  <si>
    <t>Zdůvodnění:</t>
  </si>
  <si>
    <t>Terminál je možný realizovat pouze ve velkých městech. Uvažují o něm v NMnM, není znám rozpočet a jeho realizace příliš nespadá do témat řešených v SCLLD. V případě zájmu by ale bylo možné ho zařadit.</t>
  </si>
  <si>
    <t>Telematika v rámci absorbční kapacity nebyla vůbec zmíněna, opět záležitost spíše velkých měst.</t>
  </si>
  <si>
    <t>Lze realizovat aktivity zaměřené na zvyšování bezpečnosti dopravy, např. bezbariérový přístup zastávek, zvuková a jiná signalizace pro nevidomé, přizpůsobení komunikací pro nemotorovou dopravu osobám s omezenou pohyblivostí nebo orientací. Mohl by o to v území být mírný zájem.</t>
  </si>
  <si>
    <t>Záležitost veřejných přepravců, není v území zájem.</t>
  </si>
  <si>
    <t>Celkem</t>
  </si>
  <si>
    <t>Příprava cykloregionu Vlastimila Moravce, propojení cyklotras Rychnov n. Kn. - Náchod. Propojení cyklotrasou Dobruška - Opočno. Napojení cyklotras České Meziříčí - Opočno, zájem i Pohoří od Dobrušky směrem na Jaroměřsko. Semechnice zájem o napojení na Dobrušku, propojení Dobré - Deštné v OH přes Kounov.</t>
  </si>
  <si>
    <t>Příprava záměru v Deštném v OH a Novém Hrádku, možná i další JPO II a III.</t>
  </si>
  <si>
    <t>Zřejmě nebude dislokace realizována.</t>
  </si>
  <si>
    <t>Dá se očekávat zájem JPO II a III.</t>
  </si>
  <si>
    <t>Deinstitucionalizací služeb se transformuje institucionální (ústavní) péče v péči komunitní. Řízeně se ruší ústavy a rozvíjí komunitní sociální služby. Bude podporováno výstavba, zřizování a rekonstrukce stávajících zařízení pro poskytování komunitní péče, jedná se i o pobytová zařízení. Prozatím nebyl evidován konkrétní zájem.</t>
  </si>
  <si>
    <t>Projekty se zaměřují na vybudování zázemí pro terénní služby, vybavení zařízením, které umožňuje práci v obtížně dostupných lokalitách, pořízení vybavení mobilního týmu pro poskytování zdravotně sociální pomoci ve vyloučených lokalitách, nebo vybudování zázemí pro realizaci fakultativních činností v ambulantní skupinové formě terénních služeb sociální prevence či odborného sociálního poradenství. Evidován záměr města Dobruška nakoupit vozidlo pick-up. Kompatibilní s finančními prostředky z OP Zaměstnanost.</t>
  </si>
  <si>
    <t>Nebyl evidován žádný záměr.</t>
  </si>
  <si>
    <t>Nebyl evidován konkrétní záměr, ale dá se očekávat, že alespoň menší zájem v území bude.</t>
  </si>
  <si>
    <t>Evidován zájem o vybudování 2-3 sociálních podniků. Neinvestiční aktivity lze financovat z OP Zaměstnanost.</t>
  </si>
  <si>
    <t>Nebyl evidován žádný projektový záměr, je řešeno prostřednictvím oddělení v Novém Městě nad Metují.</t>
  </si>
  <si>
    <t>Podpora polytechnické výchovy: Bačetín, Rohenice, navýšení kapacity MŠ Nový Hrádek.</t>
  </si>
  <si>
    <t xml:space="preserve">Podpora odborných učeben: DKA Fr. Kupky a gympl, Ohnišov, Podbřezí, Deštné v OH. Dobré na Dobřany větší investice na budovy základních škol. </t>
  </si>
  <si>
    <t>Prozatím neevidován žádný záměr, ale nejspíš by zájem ze škol z Dobrušky a NMnM nějaký byl.</t>
  </si>
  <si>
    <t>Dům dětí a mládeže v Dobrušce - podpora polytechnického rozvoje.</t>
  </si>
  <si>
    <t>Prozatím neevidován žádný záměr.</t>
  </si>
  <si>
    <t>Zájem v NMnM - zámek a v Opočně - dům čp. 2. Kostel ve Slavoňově bez vyjádření.</t>
  </si>
  <si>
    <t>NMnM zpracované, Dobruška spíše ne. Žádat může pouze ORP.</t>
  </si>
  <si>
    <t>Žádat může pouze ORP.</t>
  </si>
  <si>
    <t>Bezpečnost (min. 50 tis. - max. 250 tis.)</t>
  </si>
  <si>
    <t>Cyklodoprava (min. 50 tis. - max 5 mil. Kč)</t>
  </si>
  <si>
    <t>Stavební úpravy stanice základní složky IZS ve stávající dislokaci (min. 50 tis. - max. 1 mil.)</t>
  </si>
  <si>
    <t>Pořízení specializované techniky a věcných prostředků pro odstraňování důsledků nadprůměrných sněhových srážek a masivních námraz a pro výkon činností spojených s extrémním suchem (min. 50 - max. 300 tis. Kč)</t>
  </si>
  <si>
    <t>Deinstitucionalizace sociálních služeb za účelem sociálního začleňování a zvýšení uplatnitelnosti na trhu práce a Infrastruktuta pro dostupnost a rozvoj sociální služby (min. 50 - max 250 tis. Kč)</t>
  </si>
  <si>
    <t>Sociální bydlení (min. 50 - max. 300 tis. Kč)</t>
  </si>
  <si>
    <t>Výstavba, rekonstrukce a vybavení sociálních podniků (min. 50 - max. 500 tis. Kč)</t>
  </si>
  <si>
    <t>Podpora infrastruktury pro předškolní vzdělávání – podpora zařízení péče o děti do 3 let, dětských skupin a mateřských škol (min. 50 - max. 500 tis. Kč)</t>
  </si>
  <si>
    <t>Podpora infrastruktury pro základní vzdělávání v základních školách (min. 50 - max. 500 tis. Kč)</t>
  </si>
  <si>
    <t>Podpora infrastruktury škol a školských zařízení pro střední a vyšší odborné vzdělávání (min. 50 - max. 500 tis. Kč)</t>
  </si>
  <si>
    <t>Podpora infrastruktury pro celoživotní vzdělávání (min. 50 - max. 250 tis. Kč)</t>
  </si>
  <si>
    <t>Podpora infrastruktury pro zájmové a neformální vzdělávání mládeže (min. 50 - max. 200 tis. Kč)</t>
  </si>
  <si>
    <t>Revitalizace souboru vybraných památek (min. 50 tis. - max. 1 mil. Kč)</t>
  </si>
  <si>
    <t>Program rozvoje venkova (PRV)</t>
  </si>
  <si>
    <t>8.4.1 Obnova lesních porostů po kalamitách</t>
  </si>
  <si>
    <t>8.4.2 Odstraňování škod způsobených povodněmi</t>
  </si>
  <si>
    <t>8.5.1 Investice do ochrany zpevňujících a melioračních dřevin</t>
  </si>
  <si>
    <t>8.5.3 Přeměna porostu náhradních dřevin</t>
  </si>
  <si>
    <t>4.1.1 Investice do zemědělských podniků (min. 50 - max. 500 tis. Kč)</t>
  </si>
  <si>
    <t>4.2.1 Zpracování a uvádění na trh zemědělských produktů (min. 50 - max. 250 tis. Kč)</t>
  </si>
  <si>
    <t>6.4.1 Investice do nezemědělských činností (diverzifikace + podpora nezemědělských podniků) min. 50 - max. 500 tis. Kč)</t>
  </si>
  <si>
    <t>6.4.2 Podpora agroturistiky (min. 50 - max. 500 tis. Kč)</t>
  </si>
  <si>
    <t>4.3.2 Lesnická infrastruktura (min. 50 - max. 500 tis. Kč)</t>
  </si>
  <si>
    <t>8.3.1 Zavádění preventivních opatření v lesích (min. 50 - max. 250 tis. Kč)</t>
  </si>
  <si>
    <t>8.5.2 Neproduktivní investice v lesích (min. 50 - max. 300 tis. Kč)</t>
  </si>
  <si>
    <t>8.6.1 Technika a technologie pro lesní hospodářství (min. 50 - max. 500 tis. Kč)</t>
  </si>
  <si>
    <t>8.6.2 Technické vybavení dřevozpracujících provozoven (min. 50 - max. 300 tis. Kč)</t>
  </si>
  <si>
    <t>16.3.1 Sdílení zařízení a zdrojů (min. 50 - max. 300 tis. Kč)</t>
  </si>
  <si>
    <t>16.4.1 Horizontální a vertikální spolupráce mezi účastníky krátkých dodavatelských řetězců a místních trhů (min. 50 - max. 300 tis. Kč)</t>
  </si>
  <si>
    <t>CELKEM PRV:</t>
  </si>
  <si>
    <t>Spolupráce pro MAS:</t>
  </si>
  <si>
    <t>1,15 mil. Kč</t>
  </si>
  <si>
    <t>1.2.1 Informační akce</t>
  </si>
  <si>
    <t>1.1.1 Vzdělávací akce (min. 20 - max. 60 tis. Kč)</t>
  </si>
  <si>
    <t>Předběžný harmonogram výzev pro stanovení finančního plánu</t>
  </si>
  <si>
    <t>IROP</t>
  </si>
  <si>
    <t>PRV</t>
  </si>
  <si>
    <t>Podpora poskytování vybraných sociálních služeb v souladu se zákonem č. 108/2006 Sb., s cílem sociálního začlenění a prevence sociálního vyloučení osob sociálně vyloučených či sociálním vyloučením ohrožených</t>
  </si>
  <si>
    <t>Sociální služby a sociální začleňování</t>
  </si>
  <si>
    <t>Podpora komunitní sociální práce a komunitních center jako prostředků sociálního začleňování nebo prevence sociálního vyloučení</t>
  </si>
  <si>
    <t>Další programy a činnosti v rámci sociálního začleňování nad rámec/mimo režim zákona č. 108/2006 Sb.</t>
  </si>
  <si>
    <t>Zaměstnanost</t>
  </si>
  <si>
    <t>Zvyšování uplatnitelnosti osob ohrožených sociálním vyloučením nebo sociálně vyloučených ve společnosti a na trhu práce</t>
  </si>
  <si>
    <t>Bilanční a pracovní diagnostika, ergo diagnostika</t>
  </si>
  <si>
    <t>Rekvalifikace a další profesní vzdělávání</t>
  </si>
  <si>
    <t>Zprostředkování zaměstnání</t>
  </si>
  <si>
    <t>Podpora spolupráce lokálních partnerů na trhu práce</t>
  </si>
  <si>
    <t>Podpora vytváření nových pracovních míst</t>
  </si>
  <si>
    <t>Podpora umístění na uvolněná pracovní místa</t>
  </si>
  <si>
    <t>Podpora flexibilních forem zaměstnání</t>
  </si>
  <si>
    <t>Prostupné zaměstnávání</t>
  </si>
  <si>
    <t>Podpora zahájení podnikatelské činnosti</t>
  </si>
  <si>
    <t>Doprovodná opatření</t>
  </si>
  <si>
    <t>Realizace nových či inovativních nástrojů aktivní politiky zaměstnanosti</t>
  </si>
  <si>
    <t>Sociální podnikání</t>
  </si>
  <si>
    <t>Vznik a rozvoj (rozšíření kapacity podniku) nových podnikatelských aktivit v oblasti sociálního podnikání - integrační sociální podnik</t>
  </si>
  <si>
    <t>Vznik a rozvoj (rozšíření kapacity podniku) nových podnikatelských aktivit v oblasti sociálního podnikání - environmentální sociální podnik</t>
  </si>
  <si>
    <t>Prorodinná opatření</t>
  </si>
  <si>
    <t>Podpora zařízení, která doplní chybějící kapacitu stávajících institucionálních forem zařízení (typu školní družiny, kluby), s možností podpory příměstských táborů v době školních prázdnin</t>
  </si>
  <si>
    <t>Podpora dětských skupin pro podniky i veřejnost</t>
  </si>
  <si>
    <t>Individuální péče o děti</t>
  </si>
  <si>
    <t>červen</t>
  </si>
  <si>
    <t>říjen</t>
  </si>
  <si>
    <t>březen</t>
  </si>
  <si>
    <t>září</t>
  </si>
  <si>
    <t>SOUČET IROP:</t>
  </si>
  <si>
    <t>SOUČET PRV:</t>
  </si>
  <si>
    <t>SOUČET ZAMĚSTNANOST:</t>
  </si>
  <si>
    <t>CELKOVÝ SOUČET:</t>
  </si>
  <si>
    <t>Údaje jsou uváděny v mil. Kč</t>
  </si>
  <si>
    <t>CELKEM:</t>
  </si>
  <si>
    <t xml:space="preserve">CELKEM OP Zaměstnanost: </t>
  </si>
  <si>
    <t>Orientační časový harmonogram pro určení finančního plánu:</t>
  </si>
  <si>
    <t>1 měsíc</t>
  </si>
  <si>
    <t>Vyhlášení a schválení výzvy + informační seminář</t>
  </si>
  <si>
    <t>Příjem žádostí na MAS vč. administrativní kontroly a kontroly přijatelnosti</t>
  </si>
  <si>
    <t>Hodnocení projektů Výběrovou komisí, registrace na ŘO</t>
  </si>
  <si>
    <t>Příklad pro výzvu v červnu 2016:</t>
  </si>
  <si>
    <t>květen r. 2016</t>
  </si>
  <si>
    <t>červen r. 2016</t>
  </si>
  <si>
    <t>červenec r. 2016</t>
  </si>
  <si>
    <t>Hodnocení projektů ŘO</t>
  </si>
  <si>
    <t>5 měsíců</t>
  </si>
  <si>
    <t>srpen - prosinec r. 2016</t>
  </si>
  <si>
    <t>max. 24 měsíců</t>
  </si>
  <si>
    <t>Realizace projektů + podání žádosti o platbu</t>
  </si>
  <si>
    <t>leden r. 2017 - prosinec r. 2018</t>
  </si>
  <si>
    <t>Indikátorový plán:</t>
  </si>
  <si>
    <t>Pracovní místa vytvořená v rámci podpořených projektů (Leader)</t>
  </si>
  <si>
    <t>Další závazné indikátory pro MAS budou stanoveny v Metodice pro tvorbu Fichí místními akčními skupinami.</t>
  </si>
  <si>
    <r>
      <rPr>
        <b/>
        <sz val="11"/>
        <color indexed="8"/>
        <rFont val="Calibri"/>
        <family val="2"/>
      </rPr>
      <t>Pozn.:</t>
    </r>
    <r>
      <rPr>
        <sz val="11"/>
        <color theme="1"/>
        <rFont val="Calibri"/>
        <family val="2"/>
      </rPr>
      <t xml:space="preserve"> Na každých 200 tis. EUR alokace by mělo být vytvořeno alespoň jedno pracovní místo (přepočteno na jeden pracovní úvazek).</t>
    </r>
  </si>
  <si>
    <t>Indikátorový plán OP Zaměstnanost</t>
  </si>
  <si>
    <t>Celkový počet účastníků</t>
  </si>
  <si>
    <t>Počet projektů zaměřených na orgány veřejné správy a veřejné služby na celostátní, regionální a místní úrovni</t>
  </si>
  <si>
    <t>Počet projektů, které zcela nebo zčásti provádějí sociální partneři nebo nevládní organizace</t>
  </si>
  <si>
    <t>Počet napsaných a zveřejněných analytických a strategických dokumentů (vč. evaluačních)</t>
  </si>
  <si>
    <t>Kapacita podpořených služeb</t>
  </si>
  <si>
    <t>Počet sociálních podniků vzniklých díky podpoře</t>
  </si>
  <si>
    <t>Počet podpořených již existujících sociálních podniků</t>
  </si>
  <si>
    <t>Účastníci, kteří získali kvalifikaci po ukončení své účasti</t>
  </si>
  <si>
    <t>Účastníci zaměstnaní po ukončení své účasti, včetně OSVČ</t>
  </si>
  <si>
    <t>Účastníci zaměstnaní 6 měsíců po ukončení své účasti, včetně OSVČ</t>
  </si>
  <si>
    <t>Účastníci ve věku nad 54 let zaměstnaní 6 měsíců po ukončení své účasti, včetně OSVČ</t>
  </si>
  <si>
    <t>Znevýhodnění účastníci zaměstnaní 6 měsíců po ukončení své účasti včetně OSVČ</t>
  </si>
  <si>
    <t>Využívání podpořených služeb</t>
  </si>
  <si>
    <t>Bývalí účastníci projektů v oblasti sociálních služeb, u nichž služba naplnila svůj účel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</si>
</sst>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 indent="2"/>
    </xf>
    <xf numFmtId="0" fontId="44" fillId="0" borderId="0" xfId="0" applyFont="1" applyAlignment="1">
      <alignment/>
    </xf>
    <xf numFmtId="10" fontId="0" fillId="0" borderId="0" xfId="0" applyNumberFormat="1" applyAlignment="1">
      <alignment horizontal="left" indent="2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2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ht="23.25">
      <c r="A1" s="8" t="s">
        <v>87</v>
      </c>
    </row>
    <row r="3" spans="1:15" ht="15">
      <c r="A3" s="9" t="s">
        <v>88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9" t="s">
        <v>89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9" t="s">
        <v>90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>
      <c r="A6" s="9" t="s">
        <v>91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>
      <c r="A7" s="9" t="s">
        <v>92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">
      <c r="A8" s="9" t="s">
        <v>93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">
      <c r="A9" s="9" t="s">
        <v>94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9" t="s">
        <v>95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">
      <c r="A11" s="9" t="s">
        <v>96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3" ht="21">
      <c r="A13" s="10" t="s">
        <v>69</v>
      </c>
    </row>
    <row r="14" ht="15">
      <c r="A14" s="9" t="s">
        <v>97</v>
      </c>
    </row>
    <row r="15" ht="15">
      <c r="A15" s="9" t="s">
        <v>98</v>
      </c>
    </row>
    <row r="16" spans="1:20" ht="18.75">
      <c r="A16" t="s">
        <v>70</v>
      </c>
      <c r="B16" s="3">
        <v>0.2717</v>
      </c>
      <c r="C16" t="s">
        <v>76</v>
      </c>
      <c r="J16" s="24" t="s">
        <v>226</v>
      </c>
      <c r="T16" s="5" t="s">
        <v>231</v>
      </c>
    </row>
    <row r="17" spans="1:20" ht="15">
      <c r="A17">
        <v>2019</v>
      </c>
      <c r="B17" s="2">
        <v>0.14</v>
      </c>
      <c r="C17" t="s">
        <v>71</v>
      </c>
      <c r="J17" t="s">
        <v>228</v>
      </c>
      <c r="R17" t="s">
        <v>227</v>
      </c>
      <c r="T17" s="25" t="s">
        <v>232</v>
      </c>
    </row>
    <row r="18" spans="1:20" ht="15">
      <c r="A18">
        <v>2020</v>
      </c>
      <c r="B18" s="3">
        <v>0.1427</v>
      </c>
      <c r="C18" t="s">
        <v>72</v>
      </c>
      <c r="J18" t="s">
        <v>229</v>
      </c>
      <c r="R18" t="s">
        <v>227</v>
      </c>
      <c r="T18" t="s">
        <v>233</v>
      </c>
    </row>
    <row r="19" spans="1:20" ht="15">
      <c r="A19">
        <v>2021</v>
      </c>
      <c r="B19" s="3">
        <v>0.1456</v>
      </c>
      <c r="C19" t="s">
        <v>73</v>
      </c>
      <c r="J19" t="s">
        <v>230</v>
      </c>
      <c r="R19" t="s">
        <v>227</v>
      </c>
      <c r="T19" t="s">
        <v>234</v>
      </c>
    </row>
    <row r="20" spans="1:20" ht="15">
      <c r="A20">
        <v>2022</v>
      </c>
      <c r="B20" s="3">
        <v>0.1485</v>
      </c>
      <c r="C20" t="s">
        <v>74</v>
      </c>
      <c r="J20" t="s">
        <v>235</v>
      </c>
      <c r="R20" t="s">
        <v>236</v>
      </c>
      <c r="T20" t="s">
        <v>237</v>
      </c>
    </row>
    <row r="21" spans="1:20" ht="15">
      <c r="A21">
        <v>2023</v>
      </c>
      <c r="B21" s="3">
        <v>0.1515</v>
      </c>
      <c r="C21" t="s">
        <v>75</v>
      </c>
      <c r="J21" t="s">
        <v>239</v>
      </c>
      <c r="R21" t="s">
        <v>238</v>
      </c>
      <c r="T21" t="s">
        <v>240</v>
      </c>
    </row>
    <row r="22" spans="2:3" ht="15">
      <c r="B22" s="3">
        <v>1</v>
      </c>
      <c r="C22" t="s">
        <v>77</v>
      </c>
    </row>
    <row r="23" ht="15">
      <c r="B23" s="3"/>
    </row>
    <row r="24" spans="1:2" ht="15">
      <c r="A24" s="9" t="s">
        <v>99</v>
      </c>
      <c r="B24" s="3"/>
    </row>
    <row r="25" spans="1:3" ht="15">
      <c r="A25" t="s">
        <v>70</v>
      </c>
      <c r="B25" s="3">
        <v>0.2717</v>
      </c>
      <c r="C25" t="s">
        <v>76</v>
      </c>
    </row>
    <row r="26" spans="1:3" ht="15">
      <c r="A26" t="s">
        <v>78</v>
      </c>
      <c r="B26" s="3">
        <v>0.4117</v>
      </c>
      <c r="C26" t="s">
        <v>83</v>
      </c>
    </row>
    <row r="27" spans="1:3" ht="15">
      <c r="A27" t="s">
        <v>79</v>
      </c>
      <c r="B27" s="3">
        <v>0.5544</v>
      </c>
      <c r="C27" t="s">
        <v>84</v>
      </c>
    </row>
    <row r="28" spans="1:3" ht="15">
      <c r="A28" t="s">
        <v>80</v>
      </c>
      <c r="B28" s="3">
        <v>0.7</v>
      </c>
      <c r="C28" t="s">
        <v>85</v>
      </c>
    </row>
    <row r="29" spans="1:3" ht="15">
      <c r="A29" t="s">
        <v>81</v>
      </c>
      <c r="B29" s="3">
        <v>0.8485</v>
      </c>
      <c r="C29" t="s">
        <v>86</v>
      </c>
    </row>
    <row r="30" spans="1:3" ht="15">
      <c r="A30" t="s">
        <v>82</v>
      </c>
      <c r="B30" s="3">
        <v>1</v>
      </c>
      <c r="C30" t="s">
        <v>77</v>
      </c>
    </row>
    <row r="31" spans="1:14" ht="15">
      <c r="A31" s="9" t="s">
        <v>100</v>
      </c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">
      <c r="A32" s="9" t="s">
        <v>101</v>
      </c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">
      <c r="A33" s="9" t="s">
        <v>102</v>
      </c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ht="15">
      <c r="B34" s="3"/>
    </row>
    <row r="35" spans="1:12" ht="15">
      <c r="A35" s="9" t="s">
        <v>103</v>
      </c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">
      <c r="A36" s="9" t="s">
        <v>104</v>
      </c>
      <c r="B36" s="11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9" t="s">
        <v>105</v>
      </c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 t="s">
        <v>106</v>
      </c>
      <c r="B38" s="11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ht="15">
      <c r="B39" s="3"/>
    </row>
    <row r="41" ht="21">
      <c r="A41" s="10" t="s">
        <v>61</v>
      </c>
    </row>
    <row r="42" spans="1:11" ht="15">
      <c r="A42" s="9" t="s">
        <v>107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5">
      <c r="A43" s="9" t="s">
        <v>108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">
      <c r="A44" s="9" t="s">
        <v>109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ht="15">
      <c r="A45" t="s">
        <v>62</v>
      </c>
    </row>
    <row r="46" spans="1:3" ht="15">
      <c r="A46">
        <v>2016</v>
      </c>
      <c r="B46" s="2">
        <v>0.3</v>
      </c>
      <c r="C46" t="s">
        <v>63</v>
      </c>
    </row>
    <row r="47" spans="1:3" ht="15">
      <c r="A47">
        <v>2017</v>
      </c>
      <c r="B47" s="2">
        <v>0.2</v>
      </c>
      <c r="C47" t="s">
        <v>68</v>
      </c>
    </row>
    <row r="48" spans="1:3" ht="15">
      <c r="A48">
        <v>2018</v>
      </c>
      <c r="B48" s="2">
        <v>0.2</v>
      </c>
      <c r="C48" t="s">
        <v>68</v>
      </c>
    </row>
    <row r="49" spans="1:3" ht="15">
      <c r="A49">
        <v>2019</v>
      </c>
      <c r="B49" s="2">
        <v>0.15</v>
      </c>
      <c r="C49" t="s">
        <v>65</v>
      </c>
    </row>
    <row r="50" spans="1:3" ht="15">
      <c r="A50">
        <v>2020</v>
      </c>
      <c r="B50" s="2">
        <v>0.1</v>
      </c>
      <c r="C50" t="s">
        <v>67</v>
      </c>
    </row>
    <row r="51" spans="1:3" ht="15">
      <c r="A51">
        <v>2021</v>
      </c>
      <c r="B51" s="2">
        <v>0.05</v>
      </c>
      <c r="C51" t="s">
        <v>66</v>
      </c>
    </row>
    <row r="52" spans="2:3" ht="15">
      <c r="B52" s="2">
        <v>1</v>
      </c>
      <c r="C52" t="s">
        <v>64</v>
      </c>
    </row>
    <row r="53" spans="1:12" ht="15">
      <c r="A53" s="9" t="s">
        <v>110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">
      <c r="A55" s="9" t="s">
        <v>111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>
      <c r="A56" s="9" t="s">
        <v>112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>
      <c r="A57" s="9" t="s">
        <v>113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">
      <c r="A58" s="9" t="s">
        <v>114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>
      <c r="A59" s="9" t="s">
        <v>115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>
      <c r="A60" s="9" t="s">
        <v>116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>
      <c r="A61" s="9" t="s">
        <v>117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>
      <c r="A62" s="9" t="s">
        <v>118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9" t="s">
        <v>119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>
      <c r="A64" s="9" t="s">
        <v>120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pane xSplit="19" ySplit="4" topLeftCell="T5" activePane="bottomRight" state="frozen"/>
      <selection pane="topLeft" activeCell="A1" sqref="A1"/>
      <selection pane="topRight" activeCell="T1" sqref="T1"/>
      <selection pane="bottomLeft" activeCell="A5" sqref="A5"/>
      <selection pane="bottomRight" activeCell="A2" sqref="A2"/>
    </sheetView>
  </sheetViews>
  <sheetFormatPr defaultColWidth="9.140625" defaultRowHeight="15"/>
  <cols>
    <col min="1" max="1" width="84.57421875" style="0" customWidth="1"/>
    <col min="2" max="2" width="9.7109375" style="0" customWidth="1"/>
  </cols>
  <sheetData>
    <row r="1" ht="23.25">
      <c r="A1" s="8" t="s">
        <v>188</v>
      </c>
    </row>
    <row r="2" ht="15" customHeight="1">
      <c r="A2" s="8"/>
    </row>
    <row r="3" spans="1:18" ht="15" customHeight="1">
      <c r="A3" s="21" t="s">
        <v>223</v>
      </c>
      <c r="C3" s="26">
        <v>2016</v>
      </c>
      <c r="D3" s="26"/>
      <c r="E3" s="26">
        <v>2017</v>
      </c>
      <c r="F3" s="26"/>
      <c r="G3" s="26">
        <v>2018</v>
      </c>
      <c r="H3" s="26"/>
      <c r="I3" s="26">
        <v>2019</v>
      </c>
      <c r="J3" s="26"/>
      <c r="K3" s="26">
        <v>2020</v>
      </c>
      <c r="L3" s="26"/>
      <c r="M3" s="26">
        <v>2021</v>
      </c>
      <c r="N3" s="26"/>
      <c r="O3" s="26">
        <v>2022</v>
      </c>
      <c r="P3" s="26"/>
      <c r="Q3" s="26">
        <v>2023</v>
      </c>
      <c r="R3" s="26"/>
    </row>
    <row r="4" spans="1:18" ht="15" customHeight="1">
      <c r="A4" s="8"/>
      <c r="C4" s="19" t="s">
        <v>215</v>
      </c>
      <c r="D4" s="19" t="s">
        <v>216</v>
      </c>
      <c r="E4" s="19" t="s">
        <v>217</v>
      </c>
      <c r="F4" s="19" t="s">
        <v>218</v>
      </c>
      <c r="G4" s="19" t="s">
        <v>217</v>
      </c>
      <c r="H4" s="19" t="s">
        <v>218</v>
      </c>
      <c r="I4" s="19" t="s">
        <v>217</v>
      </c>
      <c r="J4" s="19" t="s">
        <v>218</v>
      </c>
      <c r="K4" s="19" t="s">
        <v>217</v>
      </c>
      <c r="L4" s="19" t="s">
        <v>218</v>
      </c>
      <c r="M4" s="19" t="s">
        <v>217</v>
      </c>
      <c r="N4" s="19" t="s">
        <v>218</v>
      </c>
      <c r="O4" s="19" t="s">
        <v>217</v>
      </c>
      <c r="P4" s="19" t="s">
        <v>218</v>
      </c>
      <c r="Q4" s="19" t="s">
        <v>217</v>
      </c>
      <c r="R4" s="19" t="s">
        <v>218</v>
      </c>
    </row>
    <row r="5" ht="15">
      <c r="A5" s="14" t="s">
        <v>189</v>
      </c>
    </row>
    <row r="6" ht="15">
      <c r="A6" s="5" t="s">
        <v>1</v>
      </c>
    </row>
    <row r="7" spans="1:19" ht="15">
      <c r="A7" t="s">
        <v>154</v>
      </c>
      <c r="C7">
        <v>0.5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0.5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f>SUM(C7:R7)</f>
        <v>2</v>
      </c>
    </row>
    <row r="8" spans="1:19" ht="15">
      <c r="A8" t="s">
        <v>155</v>
      </c>
      <c r="C8" s="15">
        <v>5</v>
      </c>
      <c r="D8">
        <v>0</v>
      </c>
      <c r="E8">
        <v>3</v>
      </c>
      <c r="F8">
        <v>0</v>
      </c>
      <c r="G8">
        <v>2</v>
      </c>
      <c r="H8">
        <v>0</v>
      </c>
      <c r="I8">
        <v>2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f>SUM(C8:R8)</f>
        <v>14</v>
      </c>
    </row>
    <row r="9" ht="15">
      <c r="A9" s="5" t="s">
        <v>5</v>
      </c>
    </row>
    <row r="10" spans="1:19" ht="15">
      <c r="A10" t="s">
        <v>156</v>
      </c>
      <c r="C10">
        <v>2</v>
      </c>
      <c r="D10">
        <v>0</v>
      </c>
      <c r="E10">
        <v>1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f>SUM(C10:R10)</f>
        <v>4</v>
      </c>
    </row>
    <row r="11" spans="1:19" ht="45">
      <c r="A11" s="1" t="s">
        <v>157</v>
      </c>
      <c r="C11">
        <v>1</v>
      </c>
      <c r="D11">
        <v>0</v>
      </c>
      <c r="E11">
        <v>1</v>
      </c>
      <c r="F11">
        <v>0</v>
      </c>
      <c r="G11">
        <v>0</v>
      </c>
      <c r="H11">
        <v>0</v>
      </c>
      <c r="I11">
        <v>1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f>SUM(C11:R11)</f>
        <v>4</v>
      </c>
    </row>
    <row r="12" ht="15">
      <c r="A12" s="5" t="s">
        <v>7</v>
      </c>
    </row>
    <row r="13" spans="1:19" ht="45">
      <c r="A13" s="20" t="s">
        <v>158</v>
      </c>
      <c r="C13">
        <v>0</v>
      </c>
      <c r="D13">
        <v>0.6</v>
      </c>
      <c r="E13">
        <v>0</v>
      </c>
      <c r="F13">
        <v>0</v>
      </c>
      <c r="G13">
        <v>0</v>
      </c>
      <c r="H13">
        <v>0.6</v>
      </c>
      <c r="I13">
        <v>0</v>
      </c>
      <c r="J13">
        <v>0</v>
      </c>
      <c r="K13">
        <v>0</v>
      </c>
      <c r="L13">
        <v>0.4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f>SUM(C13:R13)</f>
        <v>1.6</v>
      </c>
    </row>
    <row r="14" spans="1:19" ht="15">
      <c r="A14" t="s">
        <v>159</v>
      </c>
      <c r="C14">
        <v>0</v>
      </c>
      <c r="D14">
        <v>0.3</v>
      </c>
      <c r="E14">
        <v>0</v>
      </c>
      <c r="F14">
        <v>0</v>
      </c>
      <c r="G14">
        <v>0</v>
      </c>
      <c r="H14">
        <v>0.6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f>SUM(C14:R14)</f>
        <v>0.8999999999999999</v>
      </c>
    </row>
    <row r="15" ht="15">
      <c r="A15" s="5" t="s">
        <v>9</v>
      </c>
    </row>
    <row r="16" spans="1:19" ht="15">
      <c r="A16" t="s">
        <v>160</v>
      </c>
      <c r="C16">
        <v>0.9</v>
      </c>
      <c r="D16">
        <v>0</v>
      </c>
      <c r="E16">
        <v>0</v>
      </c>
      <c r="F16">
        <v>0</v>
      </c>
      <c r="G16">
        <v>0.8</v>
      </c>
      <c r="H16">
        <v>0</v>
      </c>
      <c r="I16">
        <v>0</v>
      </c>
      <c r="J16">
        <v>0</v>
      </c>
      <c r="K16">
        <v>0.8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f>SUM(C16:R16)</f>
        <v>2.5</v>
      </c>
    </row>
    <row r="17" ht="15">
      <c r="A17" s="5" t="s">
        <v>12</v>
      </c>
    </row>
    <row r="18" spans="1:19" ht="30.75" customHeight="1">
      <c r="A18" s="1" t="s">
        <v>161</v>
      </c>
      <c r="C18">
        <v>0</v>
      </c>
      <c r="D18">
        <v>0.5</v>
      </c>
      <c r="E18">
        <v>0</v>
      </c>
      <c r="F18">
        <v>1</v>
      </c>
      <c r="G18">
        <v>0</v>
      </c>
      <c r="H18">
        <v>0</v>
      </c>
      <c r="I18">
        <v>0</v>
      </c>
      <c r="J18">
        <v>0.5</v>
      </c>
      <c r="K18">
        <v>0</v>
      </c>
      <c r="L18">
        <v>0.5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f>SUM(C18:R18)</f>
        <v>2.5</v>
      </c>
    </row>
    <row r="19" spans="1:19" ht="15">
      <c r="A19" t="s">
        <v>162</v>
      </c>
      <c r="C19">
        <v>0</v>
      </c>
      <c r="D19">
        <v>0</v>
      </c>
      <c r="E19">
        <v>0</v>
      </c>
      <c r="F19">
        <v>2</v>
      </c>
      <c r="G19">
        <v>0</v>
      </c>
      <c r="H19">
        <v>1</v>
      </c>
      <c r="I19">
        <v>0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f>SUM(C19:R19)</f>
        <v>5</v>
      </c>
    </row>
    <row r="20" spans="1:19" ht="30">
      <c r="A20" s="1" t="s">
        <v>163</v>
      </c>
      <c r="C20">
        <v>0</v>
      </c>
      <c r="D20">
        <v>0</v>
      </c>
      <c r="E20">
        <v>0</v>
      </c>
      <c r="F20">
        <v>0.5</v>
      </c>
      <c r="G20">
        <v>0</v>
      </c>
      <c r="H20">
        <v>0.5</v>
      </c>
      <c r="I20">
        <v>0</v>
      </c>
      <c r="J20">
        <v>0.5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f>SUM(C20:R20)</f>
        <v>1.5</v>
      </c>
    </row>
    <row r="21" spans="1:19" ht="15">
      <c r="A21" t="s">
        <v>164</v>
      </c>
      <c r="C21">
        <v>0</v>
      </c>
      <c r="D21">
        <v>0</v>
      </c>
      <c r="E21">
        <v>0</v>
      </c>
      <c r="F21">
        <v>0.2</v>
      </c>
      <c r="G21">
        <v>0</v>
      </c>
      <c r="H21">
        <v>0</v>
      </c>
      <c r="I21">
        <v>0</v>
      </c>
      <c r="J21">
        <v>0.2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f>SUM(C21:R21)</f>
        <v>0.4</v>
      </c>
    </row>
    <row r="22" spans="1:19" ht="15">
      <c r="A22" t="s">
        <v>165</v>
      </c>
      <c r="C22">
        <v>0</v>
      </c>
      <c r="D22">
        <v>0</v>
      </c>
      <c r="E22">
        <v>0</v>
      </c>
      <c r="F22">
        <v>0.4</v>
      </c>
      <c r="G22">
        <v>0</v>
      </c>
      <c r="H22">
        <v>0</v>
      </c>
      <c r="I22">
        <v>0</v>
      </c>
      <c r="J22">
        <v>0.2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f>SUM(C22:R22)</f>
        <v>0.6000000000000001</v>
      </c>
    </row>
    <row r="23" ht="15">
      <c r="A23" s="5" t="s">
        <v>13</v>
      </c>
    </row>
    <row r="24" spans="1:19" ht="15">
      <c r="A24" t="s">
        <v>166</v>
      </c>
      <c r="C24">
        <v>0</v>
      </c>
      <c r="D24">
        <v>0</v>
      </c>
      <c r="E24">
        <v>0</v>
      </c>
      <c r="F24">
        <v>2</v>
      </c>
      <c r="G24">
        <v>0</v>
      </c>
      <c r="H24">
        <v>1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f>SUM(C24:R24)</f>
        <v>4</v>
      </c>
    </row>
    <row r="25" spans="1:19" ht="15.75">
      <c r="A25" s="5" t="s">
        <v>219</v>
      </c>
      <c r="C25" s="5">
        <f aca="true" t="shared" si="0" ref="C25:R25">SUM(C7:C24)</f>
        <v>9.4</v>
      </c>
      <c r="D25" s="5">
        <f t="shared" si="0"/>
        <v>1.4</v>
      </c>
      <c r="E25" s="5">
        <f t="shared" si="0"/>
        <v>5</v>
      </c>
      <c r="F25" s="5">
        <f t="shared" si="0"/>
        <v>6.1000000000000005</v>
      </c>
      <c r="G25" s="5">
        <f t="shared" si="0"/>
        <v>3.8</v>
      </c>
      <c r="H25" s="5">
        <f t="shared" si="0"/>
        <v>3.7</v>
      </c>
      <c r="I25" s="5">
        <f t="shared" si="0"/>
        <v>4</v>
      </c>
      <c r="J25" s="5">
        <f t="shared" si="0"/>
        <v>2.4000000000000004</v>
      </c>
      <c r="K25" s="5">
        <f t="shared" si="0"/>
        <v>4.3</v>
      </c>
      <c r="L25" s="5">
        <f t="shared" si="0"/>
        <v>2.9</v>
      </c>
      <c r="M25" s="5">
        <f t="shared" si="0"/>
        <v>0</v>
      </c>
      <c r="N25" s="5">
        <f t="shared" si="0"/>
        <v>0</v>
      </c>
      <c r="O25" s="5">
        <f t="shared" si="0"/>
        <v>0</v>
      </c>
      <c r="P25" s="5">
        <f t="shared" si="0"/>
        <v>0</v>
      </c>
      <c r="Q25" s="5">
        <f t="shared" si="0"/>
        <v>0</v>
      </c>
      <c r="R25" s="5">
        <f t="shared" si="0"/>
        <v>0</v>
      </c>
      <c r="S25" s="22">
        <f>SUM(C25:R25)</f>
        <v>43</v>
      </c>
    </row>
    <row r="27" ht="15">
      <c r="A27" s="14" t="s">
        <v>190</v>
      </c>
    </row>
    <row r="28" spans="1:19" ht="15">
      <c r="A28" t="s">
        <v>187</v>
      </c>
      <c r="C28">
        <v>0</v>
      </c>
      <c r="D28">
        <v>0</v>
      </c>
      <c r="E28">
        <v>0</v>
      </c>
      <c r="F28">
        <v>0.05</v>
      </c>
      <c r="G28">
        <v>0</v>
      </c>
      <c r="H28">
        <v>0</v>
      </c>
      <c r="I28">
        <v>0</v>
      </c>
      <c r="J28">
        <v>0.05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f aca="true" t="shared" si="1" ref="S28:S40">SUM(C28:R28)</f>
        <v>0.1</v>
      </c>
    </row>
    <row r="29" spans="1:19" ht="15">
      <c r="A29" t="s">
        <v>172</v>
      </c>
      <c r="C29">
        <v>0</v>
      </c>
      <c r="D29">
        <v>1</v>
      </c>
      <c r="E29">
        <v>0</v>
      </c>
      <c r="F29">
        <v>1</v>
      </c>
      <c r="G29">
        <v>0</v>
      </c>
      <c r="H29">
        <v>1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f t="shared" si="1"/>
        <v>4</v>
      </c>
    </row>
    <row r="30" spans="1:19" ht="15">
      <c r="A30" s="1" t="s">
        <v>173</v>
      </c>
      <c r="C30">
        <v>0</v>
      </c>
      <c r="D30">
        <v>0.5</v>
      </c>
      <c r="E30">
        <v>0</v>
      </c>
      <c r="F30">
        <v>0</v>
      </c>
      <c r="G30">
        <v>0</v>
      </c>
      <c r="H30">
        <v>0</v>
      </c>
      <c r="I30">
        <v>0</v>
      </c>
      <c r="J30">
        <v>0.5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f t="shared" si="1"/>
        <v>1</v>
      </c>
    </row>
    <row r="31" spans="1:19" ht="30">
      <c r="A31" s="1" t="s">
        <v>174</v>
      </c>
      <c r="C31">
        <v>0</v>
      </c>
      <c r="D31">
        <v>1</v>
      </c>
      <c r="E31">
        <v>0</v>
      </c>
      <c r="F31">
        <v>1</v>
      </c>
      <c r="G31">
        <v>0</v>
      </c>
      <c r="H31">
        <v>1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f t="shared" si="1"/>
        <v>4</v>
      </c>
    </row>
    <row r="32" spans="1:19" ht="15">
      <c r="A32" t="s">
        <v>175</v>
      </c>
      <c r="C32">
        <v>0</v>
      </c>
      <c r="D32">
        <v>0.5</v>
      </c>
      <c r="E32">
        <v>0</v>
      </c>
      <c r="F32">
        <v>0.5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f t="shared" si="1"/>
        <v>1</v>
      </c>
    </row>
    <row r="33" spans="1:19" ht="15">
      <c r="A33" t="s">
        <v>176</v>
      </c>
      <c r="C33">
        <v>0</v>
      </c>
      <c r="D33">
        <v>0.5</v>
      </c>
      <c r="E33">
        <v>0</v>
      </c>
      <c r="F33">
        <v>0.5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f t="shared" si="1"/>
        <v>1</v>
      </c>
    </row>
    <row r="34" spans="1:19" ht="15">
      <c r="A34" t="s">
        <v>177</v>
      </c>
      <c r="C34">
        <v>0</v>
      </c>
      <c r="D34">
        <v>0</v>
      </c>
      <c r="E34">
        <v>0</v>
      </c>
      <c r="F34">
        <v>0</v>
      </c>
      <c r="G34">
        <v>0</v>
      </c>
      <c r="H34">
        <v>0.28</v>
      </c>
      <c r="I34">
        <v>0</v>
      </c>
      <c r="J34">
        <v>0</v>
      </c>
      <c r="K34">
        <v>0</v>
      </c>
      <c r="L34">
        <v>0.28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f t="shared" si="1"/>
        <v>0.56</v>
      </c>
    </row>
    <row r="35" spans="1:19" ht="15">
      <c r="A35" t="s">
        <v>178</v>
      </c>
      <c r="C35">
        <v>0</v>
      </c>
      <c r="D35">
        <v>0</v>
      </c>
      <c r="E35">
        <v>0</v>
      </c>
      <c r="F35">
        <v>0.5</v>
      </c>
      <c r="G35">
        <v>0</v>
      </c>
      <c r="H35">
        <v>0</v>
      </c>
      <c r="I35">
        <v>0</v>
      </c>
      <c r="J35">
        <v>0.5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f t="shared" si="1"/>
        <v>1</v>
      </c>
    </row>
    <row r="36" spans="1:19" ht="15">
      <c r="A36" s="1" t="s">
        <v>179</v>
      </c>
      <c r="C36">
        <v>0</v>
      </c>
      <c r="D36">
        <v>0.5</v>
      </c>
      <c r="E36">
        <v>0</v>
      </c>
      <c r="F36">
        <v>0.5</v>
      </c>
      <c r="G36">
        <v>0</v>
      </c>
      <c r="H36">
        <v>0.5</v>
      </c>
      <c r="I36">
        <v>0</v>
      </c>
      <c r="J36">
        <v>0</v>
      </c>
      <c r="K36">
        <v>0</v>
      </c>
      <c r="L36">
        <v>0.5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f t="shared" si="1"/>
        <v>2</v>
      </c>
    </row>
    <row r="37" spans="1:19" ht="15">
      <c r="A37" s="1" t="s">
        <v>180</v>
      </c>
      <c r="C37">
        <v>0</v>
      </c>
      <c r="D37">
        <v>0.5</v>
      </c>
      <c r="E37">
        <v>0</v>
      </c>
      <c r="F37">
        <v>0</v>
      </c>
      <c r="G37">
        <v>0</v>
      </c>
      <c r="H37">
        <v>0.5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f t="shared" si="1"/>
        <v>1</v>
      </c>
    </row>
    <row r="38" spans="1:19" ht="15">
      <c r="A38" t="s">
        <v>181</v>
      </c>
      <c r="C38">
        <v>0</v>
      </c>
      <c r="D38">
        <v>0</v>
      </c>
      <c r="E38">
        <v>0</v>
      </c>
      <c r="F38">
        <v>0.3</v>
      </c>
      <c r="G38">
        <v>0</v>
      </c>
      <c r="H38">
        <v>0.2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f t="shared" si="1"/>
        <v>0.5</v>
      </c>
    </row>
    <row r="39" spans="1:19" ht="30">
      <c r="A39" s="1" t="s">
        <v>182</v>
      </c>
      <c r="C39">
        <v>0</v>
      </c>
      <c r="D39">
        <v>0</v>
      </c>
      <c r="E39">
        <v>0</v>
      </c>
      <c r="F39">
        <v>0.2</v>
      </c>
      <c r="G39">
        <v>0</v>
      </c>
      <c r="H39">
        <v>0</v>
      </c>
      <c r="I39">
        <v>0</v>
      </c>
      <c r="J39">
        <v>0.2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f t="shared" si="1"/>
        <v>0.4</v>
      </c>
    </row>
    <row r="40" spans="1:19" ht="15">
      <c r="A40" s="18" t="s">
        <v>220</v>
      </c>
      <c r="C40" s="5">
        <f aca="true" t="shared" si="2" ref="C40:R40">SUM(C28:C39)</f>
        <v>0</v>
      </c>
      <c r="D40" s="5">
        <f t="shared" si="2"/>
        <v>4.5</v>
      </c>
      <c r="E40" s="5">
        <f t="shared" si="2"/>
        <v>0</v>
      </c>
      <c r="F40" s="5">
        <f t="shared" si="2"/>
        <v>4.55</v>
      </c>
      <c r="G40" s="5">
        <f t="shared" si="2"/>
        <v>0</v>
      </c>
      <c r="H40" s="5">
        <f t="shared" si="2"/>
        <v>3.4800000000000004</v>
      </c>
      <c r="I40" s="5">
        <f t="shared" si="2"/>
        <v>0</v>
      </c>
      <c r="J40" s="5">
        <f t="shared" si="2"/>
        <v>3.25</v>
      </c>
      <c r="K40" s="5">
        <f t="shared" si="2"/>
        <v>0</v>
      </c>
      <c r="L40" s="5">
        <f t="shared" si="2"/>
        <v>0.78</v>
      </c>
      <c r="M40" s="5">
        <f t="shared" si="2"/>
        <v>0</v>
      </c>
      <c r="N40" s="5">
        <f t="shared" si="2"/>
        <v>0</v>
      </c>
      <c r="O40" s="5">
        <f t="shared" si="2"/>
        <v>0</v>
      </c>
      <c r="P40" s="5">
        <f t="shared" si="2"/>
        <v>0</v>
      </c>
      <c r="Q40" s="5">
        <f t="shared" si="2"/>
        <v>0</v>
      </c>
      <c r="R40" s="5">
        <f t="shared" si="2"/>
        <v>0</v>
      </c>
      <c r="S40" s="5">
        <f t="shared" si="1"/>
        <v>16.560000000000002</v>
      </c>
    </row>
    <row r="41" ht="15">
      <c r="A41" s="1"/>
    </row>
    <row r="42" ht="15">
      <c r="A42" s="16" t="s">
        <v>61</v>
      </c>
    </row>
    <row r="43" spans="1:19" ht="15">
      <c r="A43" s="17" t="s">
        <v>192</v>
      </c>
      <c r="C43">
        <v>0</v>
      </c>
      <c r="D43">
        <v>0.5</v>
      </c>
      <c r="E43">
        <v>1</v>
      </c>
      <c r="F43">
        <v>0</v>
      </c>
      <c r="G43">
        <v>0</v>
      </c>
      <c r="H43">
        <v>0</v>
      </c>
      <c r="I43">
        <v>0</v>
      </c>
      <c r="J43">
        <v>0.5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f>SUM(C43:R43)</f>
        <v>2</v>
      </c>
    </row>
    <row r="44" ht="45">
      <c r="A44" s="1" t="s">
        <v>191</v>
      </c>
    </row>
    <row r="45" ht="30">
      <c r="A45" s="1" t="s">
        <v>194</v>
      </c>
    </row>
    <row r="46" spans="1:19" ht="15">
      <c r="A46" s="18" t="s">
        <v>195</v>
      </c>
      <c r="C46">
        <v>0</v>
      </c>
      <c r="D46">
        <v>2</v>
      </c>
      <c r="E46">
        <v>1</v>
      </c>
      <c r="F46">
        <v>0</v>
      </c>
      <c r="G46">
        <v>0</v>
      </c>
      <c r="H46">
        <v>1</v>
      </c>
      <c r="I46">
        <v>0</v>
      </c>
      <c r="J46">
        <v>1</v>
      </c>
      <c r="K46">
        <v>0</v>
      </c>
      <c r="L46">
        <v>0.5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f>SUM(C46:R46)</f>
        <v>5.5</v>
      </c>
    </row>
    <row r="47" ht="30">
      <c r="A47" s="1" t="s">
        <v>196</v>
      </c>
    </row>
    <row r="48" ht="15">
      <c r="A48" s="1" t="s">
        <v>198</v>
      </c>
    </row>
    <row r="49" ht="15">
      <c r="A49" s="1" t="s">
        <v>199</v>
      </c>
    </row>
    <row r="50" ht="15">
      <c r="A50" s="1" t="s">
        <v>200</v>
      </c>
    </row>
    <row r="51" ht="15">
      <c r="A51" s="1" t="s">
        <v>201</v>
      </c>
    </row>
    <row r="52" ht="15">
      <c r="A52" s="1" t="s">
        <v>202</v>
      </c>
    </row>
    <row r="53" ht="15">
      <c r="A53" s="1" t="s">
        <v>203</v>
      </c>
    </row>
    <row r="54" ht="15">
      <c r="A54" s="1" t="s">
        <v>205</v>
      </c>
    </row>
    <row r="55" ht="15">
      <c r="A55" s="1" t="s">
        <v>206</v>
      </c>
    </row>
    <row r="56" ht="15">
      <c r="A56" s="1" t="s">
        <v>207</v>
      </c>
    </row>
    <row r="57" spans="1:19" ht="15">
      <c r="A57" s="18" t="s">
        <v>208</v>
      </c>
      <c r="C57">
        <v>0</v>
      </c>
      <c r="D57">
        <v>1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f>SUM(C57:R57)</f>
        <v>3</v>
      </c>
    </row>
    <row r="58" ht="30">
      <c r="A58" s="1" t="s">
        <v>209</v>
      </c>
    </row>
    <row r="59" ht="30">
      <c r="A59" s="1" t="s">
        <v>210</v>
      </c>
    </row>
    <row r="60" spans="1:19" ht="15">
      <c r="A60" s="18" t="s">
        <v>211</v>
      </c>
      <c r="C60">
        <v>0</v>
      </c>
      <c r="D60">
        <v>0.5</v>
      </c>
      <c r="E60">
        <v>0.5</v>
      </c>
      <c r="F60">
        <v>0</v>
      </c>
      <c r="G60">
        <v>0</v>
      </c>
      <c r="H60">
        <v>0.5</v>
      </c>
      <c r="I60">
        <v>0</v>
      </c>
      <c r="J60">
        <v>0.5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f>SUM(C60:R60)</f>
        <v>2</v>
      </c>
    </row>
    <row r="61" ht="28.5" customHeight="1">
      <c r="A61" s="1" t="s">
        <v>212</v>
      </c>
    </row>
    <row r="62" ht="15">
      <c r="A62" s="1" t="s">
        <v>213</v>
      </c>
    </row>
    <row r="63" ht="15">
      <c r="A63" s="1" t="s">
        <v>214</v>
      </c>
    </row>
    <row r="64" spans="1:19" ht="15.75">
      <c r="A64" s="18" t="s">
        <v>221</v>
      </c>
      <c r="C64" s="5">
        <f aca="true" t="shared" si="3" ref="C64:R64">SUM(C43:C63)</f>
        <v>0</v>
      </c>
      <c r="D64" s="5">
        <f t="shared" si="3"/>
        <v>4</v>
      </c>
      <c r="E64" s="5">
        <f t="shared" si="3"/>
        <v>2.5</v>
      </c>
      <c r="F64" s="5">
        <f t="shared" si="3"/>
        <v>0</v>
      </c>
      <c r="G64" s="5">
        <f t="shared" si="3"/>
        <v>0</v>
      </c>
      <c r="H64" s="5">
        <f t="shared" si="3"/>
        <v>2.5</v>
      </c>
      <c r="I64" s="5">
        <f t="shared" si="3"/>
        <v>0</v>
      </c>
      <c r="J64" s="5">
        <f t="shared" si="3"/>
        <v>2</v>
      </c>
      <c r="K64" s="5">
        <f t="shared" si="3"/>
        <v>0</v>
      </c>
      <c r="L64" s="5">
        <f t="shared" si="3"/>
        <v>1.5</v>
      </c>
      <c r="M64" s="5">
        <f t="shared" si="3"/>
        <v>0</v>
      </c>
      <c r="N64" s="5">
        <f t="shared" si="3"/>
        <v>0</v>
      </c>
      <c r="O64" s="5">
        <f t="shared" si="3"/>
        <v>0</v>
      </c>
      <c r="P64" s="5">
        <f t="shared" si="3"/>
        <v>0</v>
      </c>
      <c r="Q64" s="5">
        <f t="shared" si="3"/>
        <v>0</v>
      </c>
      <c r="R64" s="5">
        <f t="shared" si="3"/>
        <v>0</v>
      </c>
      <c r="S64" s="22">
        <f>SUM(C64:R64)</f>
        <v>12.5</v>
      </c>
    </row>
    <row r="66" spans="1:19" ht="15.75">
      <c r="A66" s="18" t="s">
        <v>222</v>
      </c>
      <c r="C66" s="5">
        <f aca="true" t="shared" si="4" ref="C66:R66">SUM(C25+C40+C64)</f>
        <v>9.4</v>
      </c>
      <c r="D66" s="5">
        <f t="shared" si="4"/>
        <v>9.9</v>
      </c>
      <c r="E66" s="5">
        <f t="shared" si="4"/>
        <v>7.5</v>
      </c>
      <c r="F66" s="5">
        <f t="shared" si="4"/>
        <v>10.65</v>
      </c>
      <c r="G66" s="5">
        <f t="shared" si="4"/>
        <v>3.8</v>
      </c>
      <c r="H66" s="5">
        <f t="shared" si="4"/>
        <v>9.68</v>
      </c>
      <c r="I66" s="5">
        <f t="shared" si="4"/>
        <v>4</v>
      </c>
      <c r="J66" s="5">
        <f t="shared" si="4"/>
        <v>7.65</v>
      </c>
      <c r="K66" s="5">
        <f t="shared" si="4"/>
        <v>4.3</v>
      </c>
      <c r="L66" s="5">
        <f t="shared" si="4"/>
        <v>5.18</v>
      </c>
      <c r="M66" s="5">
        <f t="shared" si="4"/>
        <v>0</v>
      </c>
      <c r="N66" s="5">
        <f t="shared" si="4"/>
        <v>0</v>
      </c>
      <c r="O66" s="5">
        <f t="shared" si="4"/>
        <v>0</v>
      </c>
      <c r="P66" s="5">
        <f t="shared" si="4"/>
        <v>0</v>
      </c>
      <c r="Q66" s="5">
        <f t="shared" si="4"/>
        <v>0</v>
      </c>
      <c r="R66" s="5">
        <f t="shared" si="4"/>
        <v>0</v>
      </c>
      <c r="S66" s="22">
        <f>SUM(C66:R66)</f>
        <v>72.06</v>
      </c>
    </row>
  </sheetData>
  <sheetProtection/>
  <mergeCells count="8">
    <mergeCell ref="M3:N3"/>
    <mergeCell ref="O3:P3"/>
    <mergeCell ref="Q3:R3"/>
    <mergeCell ref="C3:D3"/>
    <mergeCell ref="E3:F3"/>
    <mergeCell ref="G3:H3"/>
    <mergeCell ref="I3:J3"/>
    <mergeCell ref="K3:L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86.28125" style="0" customWidth="1"/>
    <col min="12" max="12" width="37.140625" style="0" customWidth="1"/>
    <col min="14" max="14" width="15.57421875" style="0" customWidth="1"/>
    <col min="15" max="15" width="14.8515625" style="0" customWidth="1"/>
    <col min="17" max="17" width="88.28125" style="0" customWidth="1"/>
  </cols>
  <sheetData>
    <row r="1" ht="28.5">
      <c r="A1" s="6" t="s">
        <v>0</v>
      </c>
    </row>
    <row r="2" spans="2:17" ht="15">
      <c r="B2" s="26" t="s">
        <v>18</v>
      </c>
      <c r="C2" s="26"/>
      <c r="D2" s="26"/>
      <c r="E2" s="26"/>
      <c r="F2" s="26"/>
      <c r="G2" s="26"/>
      <c r="H2" s="26"/>
      <c r="I2" s="26"/>
      <c r="J2" s="26"/>
      <c r="L2" s="26" t="s">
        <v>19</v>
      </c>
      <c r="M2" s="26"/>
      <c r="N2" s="26"/>
      <c r="O2" s="26"/>
      <c r="Q2" s="5" t="s">
        <v>130</v>
      </c>
    </row>
    <row r="3" spans="1:15" ht="15">
      <c r="A3" s="5" t="s">
        <v>1</v>
      </c>
      <c r="B3" s="7">
        <v>2016</v>
      </c>
      <c r="C3" s="7">
        <v>2017</v>
      </c>
      <c r="D3" s="7">
        <v>2018</v>
      </c>
      <c r="E3" s="7">
        <v>2019</v>
      </c>
      <c r="F3" s="7">
        <v>2020</v>
      </c>
      <c r="G3" s="7">
        <v>2021</v>
      </c>
      <c r="H3" s="7">
        <v>2022</v>
      </c>
      <c r="I3" s="7">
        <v>2023</v>
      </c>
      <c r="J3" s="13" t="s">
        <v>135</v>
      </c>
      <c r="L3" s="7" t="s">
        <v>20</v>
      </c>
      <c r="M3" s="7" t="s">
        <v>21</v>
      </c>
      <c r="N3" s="7" t="s">
        <v>22</v>
      </c>
      <c r="O3" s="7" t="s">
        <v>23</v>
      </c>
    </row>
    <row r="4" spans="1:17" ht="4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f aca="true" t="shared" si="0" ref="J4:J9">SUM(B4:I4)</f>
        <v>0</v>
      </c>
      <c r="L4" s="1" t="s">
        <v>24</v>
      </c>
      <c r="M4" t="s">
        <v>28</v>
      </c>
      <c r="N4">
        <v>0</v>
      </c>
      <c r="Q4" s="1" t="s">
        <v>131</v>
      </c>
    </row>
    <row r="5" spans="1:17" ht="30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f t="shared" si="0"/>
        <v>0</v>
      </c>
      <c r="L5" s="1" t="s">
        <v>25</v>
      </c>
      <c r="M5" t="s">
        <v>28</v>
      </c>
      <c r="N5">
        <v>0</v>
      </c>
      <c r="Q5" t="s">
        <v>132</v>
      </c>
    </row>
    <row r="6" spans="1:17" ht="45">
      <c r="A6" t="s">
        <v>154</v>
      </c>
      <c r="B6">
        <v>0</v>
      </c>
      <c r="C6">
        <v>0.25</v>
      </c>
      <c r="D6">
        <v>0.25</v>
      </c>
      <c r="E6">
        <v>1</v>
      </c>
      <c r="F6">
        <v>0</v>
      </c>
      <c r="G6">
        <v>0.5</v>
      </c>
      <c r="H6">
        <v>0</v>
      </c>
      <c r="J6">
        <f t="shared" si="0"/>
        <v>2</v>
      </c>
      <c r="L6" s="1" t="s">
        <v>26</v>
      </c>
      <c r="M6" t="s">
        <v>28</v>
      </c>
      <c r="N6">
        <v>0</v>
      </c>
      <c r="Q6" s="1" t="s">
        <v>133</v>
      </c>
    </row>
    <row r="7" spans="1:17" ht="1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f t="shared" si="0"/>
        <v>0</v>
      </c>
      <c r="L7" t="s">
        <v>27</v>
      </c>
      <c r="M7" t="s">
        <v>29</v>
      </c>
      <c r="N7" s="2">
        <v>0.07</v>
      </c>
      <c r="O7" s="2">
        <v>0.1</v>
      </c>
      <c r="Q7" t="s">
        <v>134</v>
      </c>
    </row>
    <row r="8" spans="1:17" ht="60">
      <c r="A8" t="s">
        <v>155</v>
      </c>
      <c r="B8">
        <v>0</v>
      </c>
      <c r="C8">
        <v>2</v>
      </c>
      <c r="D8">
        <v>6</v>
      </c>
      <c r="E8">
        <v>2</v>
      </c>
      <c r="F8">
        <v>2</v>
      </c>
      <c r="G8">
        <v>1</v>
      </c>
      <c r="H8">
        <v>1</v>
      </c>
      <c r="I8">
        <v>0</v>
      </c>
      <c r="J8">
        <f t="shared" si="0"/>
        <v>14</v>
      </c>
      <c r="Q8" s="1" t="s">
        <v>136</v>
      </c>
    </row>
    <row r="9" spans="1:10" ht="15">
      <c r="A9" s="7" t="s">
        <v>122</v>
      </c>
      <c r="B9">
        <f aca="true" t="shared" si="1" ref="B9:I9">SUM(B4:B8)</f>
        <v>0</v>
      </c>
      <c r="C9">
        <f t="shared" si="1"/>
        <v>2.25</v>
      </c>
      <c r="D9">
        <f t="shared" si="1"/>
        <v>6.25</v>
      </c>
      <c r="E9">
        <f t="shared" si="1"/>
        <v>3</v>
      </c>
      <c r="F9">
        <f t="shared" si="1"/>
        <v>2</v>
      </c>
      <c r="G9">
        <f t="shared" si="1"/>
        <v>1.5</v>
      </c>
      <c r="H9">
        <f t="shared" si="1"/>
        <v>1</v>
      </c>
      <c r="I9">
        <f t="shared" si="1"/>
        <v>0</v>
      </c>
      <c r="J9" s="5">
        <f t="shared" si="0"/>
        <v>16</v>
      </c>
    </row>
    <row r="11" ht="15">
      <c r="A11" s="5" t="s">
        <v>5</v>
      </c>
    </row>
    <row r="12" spans="1:17" ht="30">
      <c r="A12" t="s">
        <v>156</v>
      </c>
      <c r="B12">
        <v>0</v>
      </c>
      <c r="C12">
        <v>0.5</v>
      </c>
      <c r="D12">
        <v>2.5</v>
      </c>
      <c r="E12">
        <v>0</v>
      </c>
      <c r="F12">
        <v>1</v>
      </c>
      <c r="G12">
        <v>0</v>
      </c>
      <c r="H12">
        <v>0</v>
      </c>
      <c r="I12">
        <v>0</v>
      </c>
      <c r="J12">
        <f>SUM(B12:I12)</f>
        <v>4</v>
      </c>
      <c r="L12" s="1" t="s">
        <v>31</v>
      </c>
      <c r="M12" t="s">
        <v>28</v>
      </c>
      <c r="N12">
        <v>0</v>
      </c>
      <c r="Q12" t="s">
        <v>137</v>
      </c>
    </row>
    <row r="13" spans="1:17" ht="30">
      <c r="A13" t="s">
        <v>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f>SUM(B13:I13)</f>
        <v>0</v>
      </c>
      <c r="L13" s="1" t="s">
        <v>32</v>
      </c>
      <c r="M13" t="s">
        <v>28</v>
      </c>
      <c r="N13">
        <v>0</v>
      </c>
      <c r="Q13" t="s">
        <v>138</v>
      </c>
    </row>
    <row r="14" spans="1:17" ht="45">
      <c r="A14" s="1" t="s">
        <v>157</v>
      </c>
      <c r="B14">
        <v>0</v>
      </c>
      <c r="C14">
        <v>1</v>
      </c>
      <c r="D14">
        <v>1</v>
      </c>
      <c r="E14">
        <v>0</v>
      </c>
      <c r="F14">
        <v>1</v>
      </c>
      <c r="G14">
        <v>1</v>
      </c>
      <c r="H14">
        <v>0</v>
      </c>
      <c r="I14">
        <v>0</v>
      </c>
      <c r="J14">
        <f>SUM(B14:I14)</f>
        <v>4</v>
      </c>
      <c r="L14" s="1" t="s">
        <v>30</v>
      </c>
      <c r="M14" t="s">
        <v>29</v>
      </c>
      <c r="N14">
        <v>108</v>
      </c>
      <c r="O14">
        <v>48</v>
      </c>
      <c r="Q14" t="s">
        <v>139</v>
      </c>
    </row>
    <row r="15" spans="1:10" ht="15">
      <c r="A15" s="12" t="s">
        <v>123</v>
      </c>
      <c r="B15">
        <f aca="true" t="shared" si="2" ref="B15:I15">SUM(B12:B14)</f>
        <v>0</v>
      </c>
      <c r="C15">
        <f t="shared" si="2"/>
        <v>1.5</v>
      </c>
      <c r="D15">
        <f t="shared" si="2"/>
        <v>3.5</v>
      </c>
      <c r="E15">
        <f t="shared" si="2"/>
        <v>0</v>
      </c>
      <c r="F15">
        <f t="shared" si="2"/>
        <v>2</v>
      </c>
      <c r="G15">
        <f t="shared" si="2"/>
        <v>1</v>
      </c>
      <c r="H15">
        <f t="shared" si="2"/>
        <v>0</v>
      </c>
      <c r="I15">
        <f t="shared" si="2"/>
        <v>0</v>
      </c>
      <c r="J15" s="5">
        <f>SUM(B15:I15)</f>
        <v>8</v>
      </c>
    </row>
    <row r="17" ht="15">
      <c r="A17" s="5" t="s">
        <v>7</v>
      </c>
    </row>
    <row r="18" spans="1:17" ht="60">
      <c r="A18" s="27" t="s">
        <v>158</v>
      </c>
      <c r="B18" s="28">
        <v>0</v>
      </c>
      <c r="C18" s="29">
        <v>0</v>
      </c>
      <c r="D18" s="29">
        <v>0.6</v>
      </c>
      <c r="E18" s="29">
        <v>0</v>
      </c>
      <c r="F18" s="29">
        <v>0.6</v>
      </c>
      <c r="G18" s="29">
        <v>0</v>
      </c>
      <c r="H18" s="29">
        <v>0.4</v>
      </c>
      <c r="I18" s="29">
        <v>0</v>
      </c>
      <c r="J18" s="29">
        <f>SUM(B18:I18)</f>
        <v>1.6</v>
      </c>
      <c r="L18" s="1" t="s">
        <v>33</v>
      </c>
      <c r="M18" t="s">
        <v>28</v>
      </c>
      <c r="N18">
        <v>0</v>
      </c>
      <c r="Q18" s="1" t="s">
        <v>140</v>
      </c>
    </row>
    <row r="19" spans="1:17" ht="90">
      <c r="A19" s="27"/>
      <c r="B19" s="28"/>
      <c r="C19" s="29"/>
      <c r="D19" s="29"/>
      <c r="E19" s="29"/>
      <c r="F19" s="29"/>
      <c r="G19" s="29"/>
      <c r="H19" s="29"/>
      <c r="I19" s="29"/>
      <c r="J19" s="29"/>
      <c r="L19" s="1" t="s">
        <v>34</v>
      </c>
      <c r="M19" t="s">
        <v>28</v>
      </c>
      <c r="N19">
        <v>0</v>
      </c>
      <c r="Q19" s="1" t="s">
        <v>141</v>
      </c>
    </row>
    <row r="20" spans="1:17" ht="30">
      <c r="A20" s="1" t="s">
        <v>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f>SUM(B20:I20)</f>
        <v>0</v>
      </c>
      <c r="L20" s="1" t="s">
        <v>35</v>
      </c>
      <c r="M20" t="s">
        <v>28</v>
      </c>
      <c r="N20">
        <v>0</v>
      </c>
      <c r="Q20" t="s">
        <v>142</v>
      </c>
    </row>
    <row r="21" spans="1:17" ht="15">
      <c r="A21" t="s">
        <v>159</v>
      </c>
      <c r="B21">
        <v>0</v>
      </c>
      <c r="C21">
        <v>0</v>
      </c>
      <c r="D21">
        <v>0.3</v>
      </c>
      <c r="E21">
        <v>0</v>
      </c>
      <c r="F21">
        <v>0.6</v>
      </c>
      <c r="G21">
        <v>0</v>
      </c>
      <c r="H21">
        <v>0</v>
      </c>
      <c r="I21">
        <v>0</v>
      </c>
      <c r="J21">
        <f>SUM(B21:I21)</f>
        <v>0.8999999999999999</v>
      </c>
      <c r="L21" s="1" t="s">
        <v>36</v>
      </c>
      <c r="M21" t="s">
        <v>29</v>
      </c>
      <c r="Q21" t="s">
        <v>143</v>
      </c>
    </row>
    <row r="22" spans="12:13" ht="15">
      <c r="L22" s="1" t="s">
        <v>36</v>
      </c>
      <c r="M22" t="s">
        <v>29</v>
      </c>
    </row>
    <row r="23" spans="12:13" ht="15">
      <c r="L23" s="1" t="s">
        <v>37</v>
      </c>
      <c r="M23" t="s">
        <v>29</v>
      </c>
    </row>
    <row r="24" spans="1:12" ht="15">
      <c r="A24" s="7" t="s">
        <v>124</v>
      </c>
      <c r="B24">
        <f aca="true" t="shared" si="3" ref="B24:I24">SUM(B18:B23)</f>
        <v>0</v>
      </c>
      <c r="C24">
        <f t="shared" si="3"/>
        <v>0</v>
      </c>
      <c r="D24">
        <f t="shared" si="3"/>
        <v>0.8999999999999999</v>
      </c>
      <c r="E24">
        <f t="shared" si="3"/>
        <v>0</v>
      </c>
      <c r="F24">
        <f t="shared" si="3"/>
        <v>1.2</v>
      </c>
      <c r="G24">
        <f t="shared" si="3"/>
        <v>0</v>
      </c>
      <c r="H24">
        <f t="shared" si="3"/>
        <v>0.4</v>
      </c>
      <c r="I24">
        <f t="shared" si="3"/>
        <v>0</v>
      </c>
      <c r="J24" s="5">
        <f>SUM(B24:I24)</f>
        <v>2.4999999999999996</v>
      </c>
      <c r="L24" s="1"/>
    </row>
    <row r="26" ht="15">
      <c r="A26" s="5" t="s">
        <v>9</v>
      </c>
    </row>
    <row r="27" spans="1:17" ht="45">
      <c r="A27" t="s">
        <v>160</v>
      </c>
      <c r="B27">
        <v>0</v>
      </c>
      <c r="C27">
        <v>0.4</v>
      </c>
      <c r="D27">
        <v>0.5</v>
      </c>
      <c r="E27">
        <v>0.8</v>
      </c>
      <c r="F27">
        <v>0</v>
      </c>
      <c r="G27">
        <v>0.8</v>
      </c>
      <c r="H27">
        <v>0</v>
      </c>
      <c r="I27">
        <v>0</v>
      </c>
      <c r="J27">
        <f>SUM(B27:I27)</f>
        <v>2.5</v>
      </c>
      <c r="L27" s="1" t="s">
        <v>38</v>
      </c>
      <c r="M27" t="s">
        <v>28</v>
      </c>
      <c r="N27">
        <v>0</v>
      </c>
      <c r="Q27" s="1" t="s">
        <v>144</v>
      </c>
    </row>
    <row r="28" spans="12:14" ht="30">
      <c r="L28" s="1" t="s">
        <v>39</v>
      </c>
      <c r="M28" t="s">
        <v>28</v>
      </c>
      <c r="N28">
        <v>0</v>
      </c>
    </row>
    <row r="29" spans="12:14" ht="15">
      <c r="L29" s="1" t="s">
        <v>40</v>
      </c>
      <c r="M29" t="s">
        <v>28</v>
      </c>
      <c r="N29">
        <v>0</v>
      </c>
    </row>
    <row r="30" spans="12:14" ht="30">
      <c r="L30" s="1" t="s">
        <v>41</v>
      </c>
      <c r="M30" t="s">
        <v>28</v>
      </c>
      <c r="N30">
        <v>0</v>
      </c>
    </row>
    <row r="31" spans="12:14" ht="15">
      <c r="L31" s="1" t="s">
        <v>42</v>
      </c>
      <c r="M31" t="s">
        <v>28</v>
      </c>
      <c r="N31">
        <v>0</v>
      </c>
    </row>
    <row r="32" spans="12:14" ht="30">
      <c r="L32" s="1" t="s">
        <v>43</v>
      </c>
      <c r="M32" t="s">
        <v>28</v>
      </c>
      <c r="N32">
        <v>0</v>
      </c>
    </row>
    <row r="33" spans="12:15" ht="30">
      <c r="L33" s="1" t="s">
        <v>44</v>
      </c>
      <c r="M33" t="s">
        <v>29</v>
      </c>
      <c r="N33" s="3">
        <v>0.285</v>
      </c>
      <c r="O33" s="2">
        <v>0.22</v>
      </c>
    </row>
    <row r="34" spans="1:15" ht="15">
      <c r="A34" s="7" t="s">
        <v>125</v>
      </c>
      <c r="B34">
        <f aca="true" t="shared" si="4" ref="B34:I34">SUM(B27:B33)</f>
        <v>0</v>
      </c>
      <c r="C34">
        <f t="shared" si="4"/>
        <v>0.4</v>
      </c>
      <c r="D34">
        <f t="shared" si="4"/>
        <v>0.5</v>
      </c>
      <c r="E34">
        <f t="shared" si="4"/>
        <v>0.8</v>
      </c>
      <c r="F34">
        <f t="shared" si="4"/>
        <v>0</v>
      </c>
      <c r="G34">
        <f t="shared" si="4"/>
        <v>0.8</v>
      </c>
      <c r="H34">
        <f t="shared" si="4"/>
        <v>0</v>
      </c>
      <c r="I34">
        <f t="shared" si="4"/>
        <v>0</v>
      </c>
      <c r="J34" s="5">
        <f>SUM(B34:I34)</f>
        <v>2.5</v>
      </c>
      <c r="L34" s="1"/>
      <c r="N34" s="3"/>
      <c r="O34" s="2"/>
    </row>
    <row r="36" ht="15">
      <c r="A36" s="5" t="s">
        <v>10</v>
      </c>
    </row>
    <row r="37" spans="1:17" ht="60">
      <c r="A37" t="s">
        <v>11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f>SUM(B37:I37)</f>
        <v>0</v>
      </c>
      <c r="L37" s="1" t="s">
        <v>45</v>
      </c>
      <c r="M37" t="s">
        <v>28</v>
      </c>
      <c r="N37">
        <v>0</v>
      </c>
      <c r="Q37" s="1" t="s">
        <v>145</v>
      </c>
    </row>
    <row r="38" spans="12:14" ht="30">
      <c r="L38" s="1" t="s">
        <v>46</v>
      </c>
      <c r="M38" t="s">
        <v>28</v>
      </c>
      <c r="N38">
        <v>0</v>
      </c>
    </row>
    <row r="39" spans="12:14" ht="15">
      <c r="L39" s="1" t="s">
        <v>47</v>
      </c>
      <c r="M39" t="s">
        <v>28</v>
      </c>
      <c r="N39">
        <v>0</v>
      </c>
    </row>
    <row r="40" spans="12:15" ht="45">
      <c r="L40" s="1" t="s">
        <v>48</v>
      </c>
      <c r="M40" t="s">
        <v>29</v>
      </c>
      <c r="N40">
        <v>115</v>
      </c>
      <c r="O40">
        <v>103</v>
      </c>
    </row>
    <row r="41" spans="1:12" ht="15">
      <c r="A41" s="7" t="s">
        <v>126</v>
      </c>
      <c r="B41">
        <f aca="true" t="shared" si="5" ref="B41:I41">SUM(B37:B40)</f>
        <v>0</v>
      </c>
      <c r="C41">
        <f t="shared" si="5"/>
        <v>0</v>
      </c>
      <c r="D41">
        <f t="shared" si="5"/>
        <v>0</v>
      </c>
      <c r="E41">
        <f t="shared" si="5"/>
        <v>0</v>
      </c>
      <c r="F41">
        <f t="shared" si="5"/>
        <v>0</v>
      </c>
      <c r="G41">
        <f t="shared" si="5"/>
        <v>0</v>
      </c>
      <c r="H41">
        <f t="shared" si="5"/>
        <v>0</v>
      </c>
      <c r="I41">
        <f t="shared" si="5"/>
        <v>0</v>
      </c>
      <c r="J41">
        <f>SUM(B41:I41)</f>
        <v>0</v>
      </c>
      <c r="L41" s="1"/>
    </row>
    <row r="43" ht="15">
      <c r="A43" s="5" t="s">
        <v>12</v>
      </c>
    </row>
    <row r="44" spans="1:17" ht="30">
      <c r="A44" s="1" t="s">
        <v>161</v>
      </c>
      <c r="B44">
        <v>0</v>
      </c>
      <c r="C44">
        <v>0</v>
      </c>
      <c r="D44">
        <v>1</v>
      </c>
      <c r="E44">
        <v>0.5</v>
      </c>
      <c r="F44">
        <v>0</v>
      </c>
      <c r="G44">
        <v>0.5</v>
      </c>
      <c r="H44">
        <v>0.5</v>
      </c>
      <c r="I44">
        <v>0</v>
      </c>
      <c r="J44">
        <f aca="true" t="shared" si="6" ref="J44:J49">SUM(B44:I44)</f>
        <v>2.5</v>
      </c>
      <c r="L44" s="1" t="s">
        <v>49</v>
      </c>
      <c r="M44" t="s">
        <v>28</v>
      </c>
      <c r="N44">
        <v>0</v>
      </c>
      <c r="Q44" t="s">
        <v>146</v>
      </c>
    </row>
    <row r="45" spans="1:17" ht="30">
      <c r="A45" t="s">
        <v>162</v>
      </c>
      <c r="B45">
        <v>0</v>
      </c>
      <c r="C45">
        <v>0</v>
      </c>
      <c r="D45">
        <v>1</v>
      </c>
      <c r="E45">
        <v>2</v>
      </c>
      <c r="F45">
        <v>0.5</v>
      </c>
      <c r="G45">
        <v>1</v>
      </c>
      <c r="H45">
        <v>0.5</v>
      </c>
      <c r="I45">
        <v>0</v>
      </c>
      <c r="J45">
        <f t="shared" si="6"/>
        <v>5</v>
      </c>
      <c r="L45" t="s">
        <v>50</v>
      </c>
      <c r="M45" t="s">
        <v>28</v>
      </c>
      <c r="N45">
        <v>0</v>
      </c>
      <c r="Q45" s="1" t="s">
        <v>147</v>
      </c>
    </row>
    <row r="46" spans="1:17" ht="30">
      <c r="A46" s="1" t="s">
        <v>163</v>
      </c>
      <c r="B46">
        <v>0</v>
      </c>
      <c r="C46">
        <v>0</v>
      </c>
      <c r="D46">
        <v>0.5</v>
      </c>
      <c r="E46">
        <v>0.5</v>
      </c>
      <c r="F46">
        <v>0.5</v>
      </c>
      <c r="G46">
        <v>0</v>
      </c>
      <c r="H46">
        <v>0</v>
      </c>
      <c r="I46">
        <v>0</v>
      </c>
      <c r="J46">
        <f t="shared" si="6"/>
        <v>1.5</v>
      </c>
      <c r="L46" s="1" t="s">
        <v>51</v>
      </c>
      <c r="M46" t="s">
        <v>29</v>
      </c>
      <c r="N46" s="3">
        <v>0.054</v>
      </c>
      <c r="O46" s="2">
        <v>0.05</v>
      </c>
      <c r="Q46" t="s">
        <v>148</v>
      </c>
    </row>
    <row r="47" spans="1:17" ht="30">
      <c r="A47" t="s">
        <v>164</v>
      </c>
      <c r="B47">
        <v>0</v>
      </c>
      <c r="C47">
        <v>0</v>
      </c>
      <c r="D47">
        <v>0.2</v>
      </c>
      <c r="E47">
        <v>0</v>
      </c>
      <c r="F47">
        <v>0.2</v>
      </c>
      <c r="G47">
        <v>0</v>
      </c>
      <c r="H47">
        <v>0</v>
      </c>
      <c r="I47">
        <v>0</v>
      </c>
      <c r="J47">
        <f t="shared" si="6"/>
        <v>0.4</v>
      </c>
      <c r="L47" s="1" t="s">
        <v>52</v>
      </c>
      <c r="M47" t="s">
        <v>29</v>
      </c>
      <c r="N47" s="3">
        <v>0.773</v>
      </c>
      <c r="O47" s="3">
        <v>0.905</v>
      </c>
      <c r="Q47" t="s">
        <v>150</v>
      </c>
    </row>
    <row r="48" spans="1:17" ht="30">
      <c r="A48" t="s">
        <v>165</v>
      </c>
      <c r="B48">
        <v>0</v>
      </c>
      <c r="C48">
        <v>0</v>
      </c>
      <c r="D48">
        <v>0.4</v>
      </c>
      <c r="E48">
        <v>0</v>
      </c>
      <c r="F48">
        <v>0</v>
      </c>
      <c r="G48">
        <v>0.2</v>
      </c>
      <c r="H48">
        <v>0</v>
      </c>
      <c r="I48">
        <v>0</v>
      </c>
      <c r="J48">
        <f t="shared" si="6"/>
        <v>0.6000000000000001</v>
      </c>
      <c r="L48" s="1" t="s">
        <v>53</v>
      </c>
      <c r="M48" t="s">
        <v>29</v>
      </c>
      <c r="Q48" t="s">
        <v>149</v>
      </c>
    </row>
    <row r="49" spans="1:12" ht="15">
      <c r="A49" s="7" t="s">
        <v>127</v>
      </c>
      <c r="B49">
        <f aca="true" t="shared" si="7" ref="B49:I49">SUM(B44:B48)</f>
        <v>0</v>
      </c>
      <c r="C49">
        <f t="shared" si="7"/>
        <v>0</v>
      </c>
      <c r="D49">
        <f t="shared" si="7"/>
        <v>3.1</v>
      </c>
      <c r="E49">
        <f t="shared" si="7"/>
        <v>3</v>
      </c>
      <c r="F49">
        <f t="shared" si="7"/>
        <v>1.2</v>
      </c>
      <c r="G49">
        <f t="shared" si="7"/>
        <v>1.7</v>
      </c>
      <c r="H49">
        <f t="shared" si="7"/>
        <v>1</v>
      </c>
      <c r="I49">
        <f t="shared" si="7"/>
        <v>0</v>
      </c>
      <c r="J49" s="5">
        <f t="shared" si="6"/>
        <v>10</v>
      </c>
      <c r="L49" s="1"/>
    </row>
    <row r="51" ht="15">
      <c r="A51" s="5" t="s">
        <v>13</v>
      </c>
    </row>
    <row r="52" spans="1:17" ht="45">
      <c r="A52" t="s">
        <v>166</v>
      </c>
      <c r="B52">
        <v>0</v>
      </c>
      <c r="C52">
        <v>0</v>
      </c>
      <c r="D52">
        <v>1</v>
      </c>
      <c r="E52">
        <v>1</v>
      </c>
      <c r="F52">
        <v>1</v>
      </c>
      <c r="G52">
        <v>0</v>
      </c>
      <c r="H52">
        <v>1</v>
      </c>
      <c r="I52">
        <v>0</v>
      </c>
      <c r="J52">
        <f>SUM(B52:I52)</f>
        <v>4</v>
      </c>
      <c r="L52" s="1" t="s">
        <v>54</v>
      </c>
      <c r="M52" t="s">
        <v>28</v>
      </c>
      <c r="N52">
        <v>0</v>
      </c>
      <c r="Q52" t="s">
        <v>151</v>
      </c>
    </row>
    <row r="53" spans="12:14" ht="30">
      <c r="L53" s="1" t="s">
        <v>55</v>
      </c>
      <c r="M53" t="s">
        <v>28</v>
      </c>
      <c r="N53">
        <v>0</v>
      </c>
    </row>
    <row r="54" spans="12:14" ht="15">
      <c r="L54" s="1" t="s">
        <v>56</v>
      </c>
      <c r="M54" t="s">
        <v>28</v>
      </c>
      <c r="N54">
        <v>0</v>
      </c>
    </row>
    <row r="55" spans="12:14" ht="30">
      <c r="L55" s="1" t="s">
        <v>57</v>
      </c>
      <c r="M55" t="s">
        <v>28</v>
      </c>
      <c r="N55">
        <v>0</v>
      </c>
    </row>
    <row r="56" spans="12:15" ht="45">
      <c r="L56" s="1" t="s">
        <v>58</v>
      </c>
      <c r="M56" t="s">
        <v>29</v>
      </c>
      <c r="N56" s="4">
        <v>26553793</v>
      </c>
      <c r="O56" s="4">
        <v>27500000</v>
      </c>
    </row>
    <row r="57" spans="1:15" ht="15">
      <c r="A57" s="7" t="s">
        <v>128</v>
      </c>
      <c r="B57">
        <f aca="true" t="shared" si="8" ref="B57:I57">SUM(B52:B56)</f>
        <v>0</v>
      </c>
      <c r="C57">
        <f t="shared" si="8"/>
        <v>0</v>
      </c>
      <c r="D57">
        <f t="shared" si="8"/>
        <v>1</v>
      </c>
      <c r="E57">
        <f t="shared" si="8"/>
        <v>1</v>
      </c>
      <c r="F57">
        <f t="shared" si="8"/>
        <v>1</v>
      </c>
      <c r="G57">
        <f t="shared" si="8"/>
        <v>0</v>
      </c>
      <c r="H57">
        <f t="shared" si="8"/>
        <v>1</v>
      </c>
      <c r="I57">
        <f t="shared" si="8"/>
        <v>0</v>
      </c>
      <c r="J57" s="5">
        <f>SUM(B57:I57)</f>
        <v>4</v>
      </c>
      <c r="L57" s="1"/>
      <c r="N57" s="4"/>
      <c r="O57" s="4"/>
    </row>
    <row r="59" ht="15">
      <c r="A59" s="5" t="s">
        <v>14</v>
      </c>
    </row>
    <row r="60" spans="1:17" ht="30">
      <c r="A60" t="s">
        <v>15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f>SUM(B60:I60)</f>
        <v>0</v>
      </c>
      <c r="L60" s="1" t="s">
        <v>59</v>
      </c>
      <c r="M60" t="s">
        <v>28</v>
      </c>
      <c r="N60">
        <v>0</v>
      </c>
      <c r="Q60" t="s">
        <v>152</v>
      </c>
    </row>
    <row r="61" spans="1:17" ht="30">
      <c r="A61" t="s">
        <v>16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f>SUM(B61:I61)</f>
        <v>0</v>
      </c>
      <c r="L61" s="1" t="s">
        <v>60</v>
      </c>
      <c r="M61" t="s">
        <v>29</v>
      </c>
      <c r="Q61" t="s">
        <v>153</v>
      </c>
    </row>
    <row r="62" spans="1:17" ht="15">
      <c r="A62" t="s">
        <v>17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f>SUM(B62:I62)</f>
        <v>0</v>
      </c>
      <c r="Q62" t="s">
        <v>153</v>
      </c>
    </row>
    <row r="63" spans="1:10" ht="15">
      <c r="A63" s="7" t="s">
        <v>129</v>
      </c>
      <c r="B63">
        <f aca="true" t="shared" si="9" ref="B63:I63">SUM(B60:B62)</f>
        <v>0</v>
      </c>
      <c r="C63">
        <f t="shared" si="9"/>
        <v>0</v>
      </c>
      <c r="D63">
        <f t="shared" si="9"/>
        <v>0</v>
      </c>
      <c r="E63">
        <f t="shared" si="9"/>
        <v>0</v>
      </c>
      <c r="F63">
        <f t="shared" si="9"/>
        <v>0</v>
      </c>
      <c r="G63">
        <f t="shared" si="9"/>
        <v>0</v>
      </c>
      <c r="H63">
        <f t="shared" si="9"/>
        <v>0</v>
      </c>
      <c r="I63">
        <f t="shared" si="9"/>
        <v>0</v>
      </c>
      <c r="J63">
        <f>SUM(B63:I63)</f>
        <v>0</v>
      </c>
    </row>
    <row r="65" spans="1:10" ht="15">
      <c r="A65" s="5" t="s">
        <v>121</v>
      </c>
      <c r="B65">
        <v>2016</v>
      </c>
      <c r="C65">
        <v>2017</v>
      </c>
      <c r="D65">
        <v>2018</v>
      </c>
      <c r="E65">
        <v>2019</v>
      </c>
      <c r="F65">
        <v>2020</v>
      </c>
      <c r="G65">
        <v>2021</v>
      </c>
      <c r="H65">
        <v>2022</v>
      </c>
      <c r="I65">
        <v>2023</v>
      </c>
      <c r="J65" t="s">
        <v>135</v>
      </c>
    </row>
    <row r="66" spans="2:10" ht="15">
      <c r="B66">
        <f aca="true" t="shared" si="10" ref="B66:I66">SUM(B9+B15+B24+B34+B41+B49+B57+B63)</f>
        <v>0</v>
      </c>
      <c r="C66">
        <f t="shared" si="10"/>
        <v>4.15</v>
      </c>
      <c r="D66">
        <f t="shared" si="10"/>
        <v>15.25</v>
      </c>
      <c r="E66">
        <f t="shared" si="10"/>
        <v>7.8</v>
      </c>
      <c r="F66">
        <f t="shared" si="10"/>
        <v>7.4</v>
      </c>
      <c r="G66">
        <f t="shared" si="10"/>
        <v>5</v>
      </c>
      <c r="H66">
        <f t="shared" si="10"/>
        <v>3.4</v>
      </c>
      <c r="I66">
        <f t="shared" si="10"/>
        <v>0</v>
      </c>
      <c r="J66">
        <f>SUM(B66:I66)</f>
        <v>43</v>
      </c>
    </row>
  </sheetData>
  <sheetProtection/>
  <mergeCells count="12">
    <mergeCell ref="G18:G19"/>
    <mergeCell ref="H18:H19"/>
    <mergeCell ref="I18:I19"/>
    <mergeCell ref="J18:J19"/>
    <mergeCell ref="B2:J2"/>
    <mergeCell ref="L2:O2"/>
    <mergeCell ref="A18:A19"/>
    <mergeCell ref="B18:B19"/>
    <mergeCell ref="C18:C19"/>
    <mergeCell ref="D18:D19"/>
    <mergeCell ref="E18:E19"/>
    <mergeCell ref="F18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B2" sqref="B2"/>
    </sheetView>
  </sheetViews>
  <sheetFormatPr defaultColWidth="9.140625" defaultRowHeight="15"/>
  <cols>
    <col min="1" max="1" width="64.28125" style="0" customWidth="1"/>
    <col min="13" max="13" width="34.421875" style="0" customWidth="1"/>
    <col min="15" max="15" width="16.7109375" style="0" customWidth="1"/>
    <col min="16" max="16" width="14.421875" style="0" customWidth="1"/>
  </cols>
  <sheetData>
    <row r="1" ht="28.5">
      <c r="A1" s="6" t="s">
        <v>167</v>
      </c>
    </row>
    <row r="2" ht="15" customHeight="1">
      <c r="A2" s="6"/>
    </row>
    <row r="3" spans="3:11" ht="15"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13" t="s">
        <v>135</v>
      </c>
    </row>
    <row r="4" spans="1:11" ht="15">
      <c r="A4" t="s">
        <v>187</v>
      </c>
      <c r="C4">
        <v>0</v>
      </c>
      <c r="D4">
        <v>0</v>
      </c>
      <c r="E4">
        <v>0.05</v>
      </c>
      <c r="F4">
        <v>0</v>
      </c>
      <c r="G4">
        <v>0.05</v>
      </c>
      <c r="H4">
        <v>0</v>
      </c>
      <c r="I4">
        <v>0</v>
      </c>
      <c r="J4">
        <v>0</v>
      </c>
      <c r="K4" s="15">
        <f>SUM(C4:J4)</f>
        <v>0.1</v>
      </c>
    </row>
    <row r="5" spans="1:13" ht="15">
      <c r="A5" t="s">
        <v>186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s="15">
        <f>SUM(C5:J5)</f>
        <v>0</v>
      </c>
      <c r="M5" s="5" t="s">
        <v>241</v>
      </c>
    </row>
    <row r="6" ht="15">
      <c r="K6" s="15"/>
    </row>
    <row r="7" spans="1:16" ht="15">
      <c r="A7" t="s">
        <v>172</v>
      </c>
      <c r="C7">
        <v>0</v>
      </c>
      <c r="D7">
        <v>0.5</v>
      </c>
      <c r="E7">
        <v>1</v>
      </c>
      <c r="F7">
        <v>1</v>
      </c>
      <c r="G7">
        <v>1</v>
      </c>
      <c r="H7">
        <v>0.5</v>
      </c>
      <c r="I7">
        <v>0</v>
      </c>
      <c r="J7">
        <v>0</v>
      </c>
      <c r="K7">
        <f>SUM(C7:J7)</f>
        <v>4</v>
      </c>
      <c r="M7" s="7" t="s">
        <v>20</v>
      </c>
      <c r="N7" s="7" t="s">
        <v>21</v>
      </c>
      <c r="O7" s="7" t="s">
        <v>22</v>
      </c>
      <c r="P7" s="7" t="s">
        <v>23</v>
      </c>
    </row>
    <row r="8" spans="1:16" ht="30">
      <c r="A8" s="1" t="s">
        <v>173</v>
      </c>
      <c r="C8">
        <v>0</v>
      </c>
      <c r="D8">
        <v>0</v>
      </c>
      <c r="E8">
        <v>0.5</v>
      </c>
      <c r="F8">
        <v>0</v>
      </c>
      <c r="G8">
        <v>0</v>
      </c>
      <c r="H8">
        <v>0.5</v>
      </c>
      <c r="I8">
        <v>0</v>
      </c>
      <c r="J8">
        <v>0</v>
      </c>
      <c r="K8" s="15">
        <f>SUM(C8:J8)</f>
        <v>1</v>
      </c>
      <c r="M8" s="1" t="s">
        <v>242</v>
      </c>
      <c r="N8" t="s">
        <v>29</v>
      </c>
      <c r="P8">
        <v>4</v>
      </c>
    </row>
    <row r="9" spans="1:13" ht="30">
      <c r="A9" s="1" t="s">
        <v>174</v>
      </c>
      <c r="C9">
        <v>0</v>
      </c>
      <c r="D9">
        <v>0.5</v>
      </c>
      <c r="E9">
        <v>1</v>
      </c>
      <c r="F9">
        <v>1</v>
      </c>
      <c r="G9">
        <v>1</v>
      </c>
      <c r="H9">
        <v>0.5</v>
      </c>
      <c r="I9">
        <v>0</v>
      </c>
      <c r="J9">
        <v>0</v>
      </c>
      <c r="K9">
        <f>SUM(C9:J9)</f>
        <v>4</v>
      </c>
      <c r="M9" t="s">
        <v>244</v>
      </c>
    </row>
    <row r="10" spans="1:11" ht="15">
      <c r="A10" t="s">
        <v>175</v>
      </c>
      <c r="C10">
        <v>0</v>
      </c>
      <c r="D10">
        <v>0</v>
      </c>
      <c r="E10">
        <v>0.5</v>
      </c>
      <c r="F10">
        <v>0</v>
      </c>
      <c r="G10">
        <v>0.5</v>
      </c>
      <c r="H10">
        <v>0</v>
      </c>
      <c r="I10">
        <v>0</v>
      </c>
      <c r="J10">
        <v>0</v>
      </c>
      <c r="K10" s="15">
        <f>SUM(C10:J10)</f>
        <v>1</v>
      </c>
    </row>
    <row r="11" ht="15">
      <c r="M11" t="s">
        <v>243</v>
      </c>
    </row>
    <row r="12" spans="1:11" ht="15">
      <c r="A12" t="s">
        <v>176</v>
      </c>
      <c r="C12">
        <v>0</v>
      </c>
      <c r="D12">
        <v>0</v>
      </c>
      <c r="E12">
        <v>0.5</v>
      </c>
      <c r="F12">
        <v>0</v>
      </c>
      <c r="G12">
        <v>0.5</v>
      </c>
      <c r="H12">
        <v>0</v>
      </c>
      <c r="I12">
        <v>0</v>
      </c>
      <c r="J12">
        <v>0</v>
      </c>
      <c r="K12" s="15">
        <f aca="true" t="shared" si="0" ref="K12:K20">SUM(C12:J12)</f>
        <v>1</v>
      </c>
    </row>
    <row r="13" spans="1:11" ht="15">
      <c r="A13" t="s">
        <v>177</v>
      </c>
      <c r="C13">
        <v>0</v>
      </c>
      <c r="D13">
        <v>0</v>
      </c>
      <c r="E13">
        <v>0</v>
      </c>
      <c r="F13">
        <v>0</v>
      </c>
      <c r="G13">
        <v>0.28</v>
      </c>
      <c r="H13">
        <v>0</v>
      </c>
      <c r="I13">
        <v>0.28</v>
      </c>
      <c r="J13">
        <v>0</v>
      </c>
      <c r="K13">
        <f t="shared" si="0"/>
        <v>0.56</v>
      </c>
    </row>
    <row r="14" spans="1:11" ht="15">
      <c r="A14" t="s">
        <v>168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f t="shared" si="0"/>
        <v>0</v>
      </c>
    </row>
    <row r="15" spans="1:11" ht="15">
      <c r="A15" t="s">
        <v>169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 t="shared" si="0"/>
        <v>0</v>
      </c>
    </row>
    <row r="16" spans="1:11" ht="15">
      <c r="A16" t="s">
        <v>170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f t="shared" si="0"/>
        <v>0</v>
      </c>
    </row>
    <row r="17" spans="1:11" ht="15">
      <c r="A17" t="s">
        <v>178</v>
      </c>
      <c r="C17">
        <v>0</v>
      </c>
      <c r="D17">
        <v>0</v>
      </c>
      <c r="E17">
        <v>0</v>
      </c>
      <c r="F17">
        <v>0.5</v>
      </c>
      <c r="G17">
        <v>0</v>
      </c>
      <c r="H17">
        <v>0.5</v>
      </c>
      <c r="I17">
        <v>0</v>
      </c>
      <c r="J17">
        <v>0</v>
      </c>
      <c r="K17">
        <f t="shared" si="0"/>
        <v>1</v>
      </c>
    </row>
    <row r="18" spans="1:11" ht="15">
      <c r="A18" t="s">
        <v>171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 t="shared" si="0"/>
        <v>0</v>
      </c>
    </row>
    <row r="19" spans="1:11" ht="30">
      <c r="A19" s="1" t="s">
        <v>179</v>
      </c>
      <c r="C19">
        <v>0</v>
      </c>
      <c r="D19">
        <v>0.5</v>
      </c>
      <c r="E19">
        <v>0.5</v>
      </c>
      <c r="F19">
        <v>0.5</v>
      </c>
      <c r="G19">
        <v>0</v>
      </c>
      <c r="H19">
        <v>0.5</v>
      </c>
      <c r="I19">
        <v>0</v>
      </c>
      <c r="J19">
        <v>0</v>
      </c>
      <c r="K19">
        <f t="shared" si="0"/>
        <v>2</v>
      </c>
    </row>
    <row r="20" spans="1:11" ht="30">
      <c r="A20" s="1" t="s">
        <v>180</v>
      </c>
      <c r="C20">
        <v>0</v>
      </c>
      <c r="D20">
        <v>0.5</v>
      </c>
      <c r="E20">
        <v>0</v>
      </c>
      <c r="F20">
        <v>0.5</v>
      </c>
      <c r="G20">
        <v>0</v>
      </c>
      <c r="H20">
        <v>0</v>
      </c>
      <c r="I20">
        <v>0</v>
      </c>
      <c r="J20">
        <v>0</v>
      </c>
      <c r="K20">
        <f t="shared" si="0"/>
        <v>1</v>
      </c>
    </row>
    <row r="22" spans="1:11" ht="15">
      <c r="A22" t="s">
        <v>181</v>
      </c>
      <c r="C22">
        <v>0</v>
      </c>
      <c r="D22">
        <v>0</v>
      </c>
      <c r="E22">
        <v>0.3</v>
      </c>
      <c r="F22">
        <v>0.2</v>
      </c>
      <c r="G22">
        <v>0</v>
      </c>
      <c r="H22">
        <v>0</v>
      </c>
      <c r="I22">
        <v>0</v>
      </c>
      <c r="J22">
        <v>0</v>
      </c>
      <c r="K22">
        <f>SUM(C22:J22)</f>
        <v>0.5</v>
      </c>
    </row>
    <row r="23" spans="1:11" ht="30">
      <c r="A23" s="1" t="s">
        <v>182</v>
      </c>
      <c r="C23">
        <v>0</v>
      </c>
      <c r="D23">
        <v>0</v>
      </c>
      <c r="E23">
        <v>0.2</v>
      </c>
      <c r="F23">
        <v>0</v>
      </c>
      <c r="G23">
        <v>0.2</v>
      </c>
      <c r="H23">
        <v>0</v>
      </c>
      <c r="I23">
        <v>0</v>
      </c>
      <c r="J23">
        <v>0</v>
      </c>
      <c r="K23">
        <f>SUM(C23:J23)</f>
        <v>0.4</v>
      </c>
    </row>
    <row r="25" spans="1:11" s="5" customFormat="1" ht="15.75">
      <c r="A25" s="5" t="s">
        <v>183</v>
      </c>
      <c r="C25" s="5">
        <f aca="true" t="shared" si="1" ref="C25:J25">SUM(C4:C23)</f>
        <v>0</v>
      </c>
      <c r="D25" s="5">
        <f t="shared" si="1"/>
        <v>2</v>
      </c>
      <c r="E25" s="5">
        <f t="shared" si="1"/>
        <v>4.55</v>
      </c>
      <c r="F25" s="5">
        <f t="shared" si="1"/>
        <v>3.7</v>
      </c>
      <c r="G25" s="5">
        <f t="shared" si="1"/>
        <v>3.5300000000000002</v>
      </c>
      <c r="H25" s="5">
        <f t="shared" si="1"/>
        <v>2.5</v>
      </c>
      <c r="I25" s="5">
        <f t="shared" si="1"/>
        <v>0.28</v>
      </c>
      <c r="J25" s="5">
        <f t="shared" si="1"/>
        <v>0</v>
      </c>
      <c r="K25" s="22">
        <f>SUM(C25:J25)</f>
        <v>16.560000000000002</v>
      </c>
    </row>
    <row r="27" spans="1:2" ht="15">
      <c r="A27" t="s">
        <v>184</v>
      </c>
      <c r="B27" t="s">
        <v>185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2" sqref="A2"/>
    </sheetView>
  </sheetViews>
  <sheetFormatPr defaultColWidth="9.140625" defaultRowHeight="15"/>
  <cols>
    <col min="1" max="1" width="76.7109375" style="0" customWidth="1"/>
    <col min="13" max="13" width="48.28125" style="0" customWidth="1"/>
    <col min="14" max="14" width="12.00390625" style="0" customWidth="1"/>
    <col min="15" max="15" width="17.28125" style="0" customWidth="1"/>
    <col min="16" max="16" width="15.00390625" style="0" customWidth="1"/>
  </cols>
  <sheetData>
    <row r="1" ht="28.5">
      <c r="A1" s="6" t="s">
        <v>61</v>
      </c>
    </row>
    <row r="3" spans="1:11" ht="15">
      <c r="A3" s="16"/>
      <c r="C3" s="23">
        <v>2016</v>
      </c>
      <c r="D3" s="23">
        <v>2017</v>
      </c>
      <c r="E3" s="23">
        <v>2018</v>
      </c>
      <c r="F3" s="23">
        <v>2019</v>
      </c>
      <c r="G3" s="23">
        <v>2020</v>
      </c>
      <c r="H3" s="23">
        <v>2021</v>
      </c>
      <c r="I3" s="23">
        <v>2022</v>
      </c>
      <c r="J3" s="23">
        <v>2023</v>
      </c>
      <c r="K3" s="23" t="s">
        <v>135</v>
      </c>
    </row>
    <row r="4" spans="1:11" ht="15">
      <c r="A4" s="17" t="s">
        <v>192</v>
      </c>
      <c r="C4">
        <v>0</v>
      </c>
      <c r="D4">
        <v>0</v>
      </c>
      <c r="E4">
        <v>1</v>
      </c>
      <c r="F4">
        <v>0.5</v>
      </c>
      <c r="G4">
        <v>0</v>
      </c>
      <c r="H4">
        <v>0.5</v>
      </c>
      <c r="K4">
        <f>SUM(C4:J4)</f>
        <v>2</v>
      </c>
    </row>
    <row r="5" spans="1:13" ht="45">
      <c r="A5" s="1" t="s">
        <v>191</v>
      </c>
      <c r="K5">
        <f>SUM(C5:J5)</f>
        <v>0</v>
      </c>
      <c r="M5" s="5" t="s">
        <v>245</v>
      </c>
    </row>
    <row r="6" spans="1:11" ht="30">
      <c r="A6" s="1" t="s">
        <v>193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>SUM(C6:J6)</f>
        <v>0</v>
      </c>
    </row>
    <row r="7" spans="1:16" ht="30">
      <c r="A7" s="1" t="s">
        <v>194</v>
      </c>
      <c r="K7">
        <f>SUM(C7:J7)</f>
        <v>0</v>
      </c>
      <c r="M7" s="7" t="s">
        <v>20</v>
      </c>
      <c r="N7" s="7" t="s">
        <v>21</v>
      </c>
      <c r="O7" s="7" t="s">
        <v>22</v>
      </c>
      <c r="P7" s="7" t="s">
        <v>23</v>
      </c>
    </row>
    <row r="8" spans="1:15" ht="15">
      <c r="A8" s="1" t="s">
        <v>224</v>
      </c>
      <c r="C8">
        <f aca="true" t="shared" si="0" ref="C8:J8">SUM(C4:C7)</f>
        <v>0</v>
      </c>
      <c r="D8">
        <f t="shared" si="0"/>
        <v>0</v>
      </c>
      <c r="E8">
        <f t="shared" si="0"/>
        <v>1</v>
      </c>
      <c r="F8">
        <f t="shared" si="0"/>
        <v>0.5</v>
      </c>
      <c r="G8">
        <f t="shared" si="0"/>
        <v>0</v>
      </c>
      <c r="H8">
        <f t="shared" si="0"/>
        <v>0.5</v>
      </c>
      <c r="I8">
        <f t="shared" si="0"/>
        <v>0</v>
      </c>
      <c r="J8">
        <f t="shared" si="0"/>
        <v>0</v>
      </c>
      <c r="K8">
        <f>SUM(C8:J8)</f>
        <v>2</v>
      </c>
      <c r="M8" t="s">
        <v>246</v>
      </c>
      <c r="N8" t="s">
        <v>28</v>
      </c>
      <c r="O8">
        <v>0</v>
      </c>
    </row>
    <row r="9" spans="1:15" ht="45">
      <c r="A9" s="1"/>
      <c r="M9" s="1" t="s">
        <v>247</v>
      </c>
      <c r="N9" t="s">
        <v>28</v>
      </c>
      <c r="O9">
        <v>0</v>
      </c>
    </row>
    <row r="10" spans="1:15" ht="45">
      <c r="A10" s="18" t="s">
        <v>195</v>
      </c>
      <c r="C10">
        <v>0</v>
      </c>
      <c r="D10">
        <v>0</v>
      </c>
      <c r="E10">
        <v>1.5</v>
      </c>
      <c r="F10">
        <v>1.5</v>
      </c>
      <c r="G10">
        <v>1</v>
      </c>
      <c r="H10">
        <v>1</v>
      </c>
      <c r="I10">
        <v>0.5</v>
      </c>
      <c r="J10">
        <v>0</v>
      </c>
      <c r="K10">
        <f>SUM(C10:J10)</f>
        <v>5.5</v>
      </c>
      <c r="M10" s="1" t="s">
        <v>248</v>
      </c>
      <c r="N10" t="s">
        <v>28</v>
      </c>
      <c r="O10">
        <v>0</v>
      </c>
    </row>
    <row r="11" spans="1:15" ht="30">
      <c r="A11" s="1" t="s">
        <v>196</v>
      </c>
      <c r="K11">
        <f aca="true" t="shared" si="1" ref="K11:K23">SUM(C11:J11)</f>
        <v>0</v>
      </c>
      <c r="M11" s="1" t="s">
        <v>249</v>
      </c>
      <c r="N11" t="s">
        <v>28</v>
      </c>
      <c r="O11">
        <v>0</v>
      </c>
    </row>
    <row r="12" spans="1:15" ht="15">
      <c r="A12" s="1" t="s">
        <v>197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 t="shared" si="1"/>
        <v>0</v>
      </c>
      <c r="M12" s="1" t="s">
        <v>250</v>
      </c>
      <c r="N12" t="s">
        <v>28</v>
      </c>
      <c r="O12">
        <v>0</v>
      </c>
    </row>
    <row r="13" spans="1:15" ht="15">
      <c r="A13" s="1" t="s">
        <v>198</v>
      </c>
      <c r="K13">
        <f t="shared" si="1"/>
        <v>0</v>
      </c>
      <c r="M13" s="1" t="s">
        <v>251</v>
      </c>
      <c r="N13" t="s">
        <v>28</v>
      </c>
      <c r="O13">
        <v>0</v>
      </c>
    </row>
    <row r="14" spans="1:15" ht="15" customHeight="1">
      <c r="A14" s="1" t="s">
        <v>199</v>
      </c>
      <c r="K14">
        <f t="shared" si="1"/>
        <v>0</v>
      </c>
      <c r="M14" s="1" t="s">
        <v>252</v>
      </c>
      <c r="N14" t="s">
        <v>28</v>
      </c>
      <c r="O14">
        <v>0</v>
      </c>
    </row>
    <row r="15" spans="1:14" ht="30">
      <c r="A15" s="1" t="s">
        <v>200</v>
      </c>
      <c r="K15">
        <f t="shared" si="1"/>
        <v>0</v>
      </c>
      <c r="M15" s="1" t="s">
        <v>253</v>
      </c>
      <c r="N15" t="s">
        <v>29</v>
      </c>
    </row>
    <row r="16" spans="1:14" ht="30">
      <c r="A16" s="1" t="s">
        <v>201</v>
      </c>
      <c r="K16">
        <f t="shared" si="1"/>
        <v>0</v>
      </c>
      <c r="M16" s="1" t="s">
        <v>254</v>
      </c>
      <c r="N16" t="s">
        <v>29</v>
      </c>
    </row>
    <row r="17" spans="1:14" ht="30">
      <c r="A17" s="1" t="s">
        <v>202</v>
      </c>
      <c r="K17">
        <f t="shared" si="1"/>
        <v>0</v>
      </c>
      <c r="M17" s="1" t="s">
        <v>254</v>
      </c>
      <c r="N17" t="s">
        <v>29</v>
      </c>
    </row>
    <row r="18" spans="1:14" ht="30">
      <c r="A18" s="1" t="s">
        <v>203</v>
      </c>
      <c r="K18">
        <f t="shared" si="1"/>
        <v>0</v>
      </c>
      <c r="M18" s="1" t="s">
        <v>255</v>
      </c>
      <c r="N18" t="s">
        <v>29</v>
      </c>
    </row>
    <row r="19" spans="1:14" ht="30">
      <c r="A19" s="1" t="s">
        <v>204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 t="shared" si="1"/>
        <v>0</v>
      </c>
      <c r="M19" s="1" t="s">
        <v>256</v>
      </c>
      <c r="N19" t="s">
        <v>29</v>
      </c>
    </row>
    <row r="20" spans="1:14" ht="30">
      <c r="A20" s="1" t="s">
        <v>205</v>
      </c>
      <c r="K20">
        <f t="shared" si="1"/>
        <v>0</v>
      </c>
      <c r="M20" s="1" t="s">
        <v>257</v>
      </c>
      <c r="N20" t="s">
        <v>29</v>
      </c>
    </row>
    <row r="21" spans="1:14" ht="15">
      <c r="A21" s="1" t="s">
        <v>206</v>
      </c>
      <c r="K21">
        <f t="shared" si="1"/>
        <v>0</v>
      </c>
      <c r="M21" s="1" t="s">
        <v>258</v>
      </c>
      <c r="N21" t="s">
        <v>29</v>
      </c>
    </row>
    <row r="22" spans="1:14" ht="30">
      <c r="A22" s="1" t="s">
        <v>207</v>
      </c>
      <c r="K22">
        <f t="shared" si="1"/>
        <v>0</v>
      </c>
      <c r="M22" s="1" t="s">
        <v>259</v>
      </c>
      <c r="N22" t="s">
        <v>29</v>
      </c>
    </row>
    <row r="23" spans="1:11" ht="15">
      <c r="A23" s="1" t="s">
        <v>224</v>
      </c>
      <c r="C23">
        <f aca="true" t="shared" si="2" ref="C23:J23">SUM(C10:C22)</f>
        <v>0</v>
      </c>
      <c r="D23">
        <f t="shared" si="2"/>
        <v>0</v>
      </c>
      <c r="E23">
        <f t="shared" si="2"/>
        <v>1.5</v>
      </c>
      <c r="F23">
        <f t="shared" si="2"/>
        <v>1.5</v>
      </c>
      <c r="G23">
        <f t="shared" si="2"/>
        <v>1</v>
      </c>
      <c r="H23">
        <f t="shared" si="2"/>
        <v>1</v>
      </c>
      <c r="I23">
        <f t="shared" si="2"/>
        <v>0.5</v>
      </c>
      <c r="J23">
        <f t="shared" si="2"/>
        <v>0</v>
      </c>
      <c r="K23">
        <f t="shared" si="1"/>
        <v>5.5</v>
      </c>
    </row>
    <row r="24" ht="15">
      <c r="A24" s="1"/>
    </row>
    <row r="25" spans="1:11" ht="15">
      <c r="A25" s="18" t="s">
        <v>208</v>
      </c>
      <c r="C25">
        <v>0</v>
      </c>
      <c r="D25">
        <v>0</v>
      </c>
      <c r="E25">
        <v>1</v>
      </c>
      <c r="F25">
        <v>0</v>
      </c>
      <c r="G25">
        <v>1</v>
      </c>
      <c r="H25">
        <v>0</v>
      </c>
      <c r="I25">
        <v>1</v>
      </c>
      <c r="J25">
        <v>0</v>
      </c>
      <c r="K25">
        <f>SUM(C25:J25)</f>
        <v>3</v>
      </c>
    </row>
    <row r="26" spans="1:11" ht="30">
      <c r="A26" s="1" t="s">
        <v>209</v>
      </c>
      <c r="K26">
        <f>SUM(C26:J26)</f>
        <v>0</v>
      </c>
    </row>
    <row r="27" spans="1:11" ht="30">
      <c r="A27" s="1" t="s">
        <v>210</v>
      </c>
      <c r="K27">
        <f>SUM(C27:J27)</f>
        <v>0</v>
      </c>
    </row>
    <row r="28" spans="1:11" ht="15">
      <c r="A28" s="1" t="s">
        <v>224</v>
      </c>
      <c r="C28">
        <f aca="true" t="shared" si="3" ref="C28:J28">SUM(C25:C27)</f>
        <v>0</v>
      </c>
      <c r="D28">
        <f t="shared" si="3"/>
        <v>0</v>
      </c>
      <c r="E28">
        <f t="shared" si="3"/>
        <v>1</v>
      </c>
      <c r="F28">
        <f t="shared" si="3"/>
        <v>0</v>
      </c>
      <c r="G28">
        <f t="shared" si="3"/>
        <v>1</v>
      </c>
      <c r="H28">
        <f t="shared" si="3"/>
        <v>0</v>
      </c>
      <c r="I28">
        <f t="shared" si="3"/>
        <v>1</v>
      </c>
      <c r="J28">
        <f t="shared" si="3"/>
        <v>0</v>
      </c>
      <c r="K28">
        <f>SUM(C28:J28)</f>
        <v>3</v>
      </c>
    </row>
    <row r="29" ht="15">
      <c r="A29" s="1"/>
    </row>
    <row r="30" spans="1:11" ht="15">
      <c r="A30" s="18" t="s">
        <v>211</v>
      </c>
      <c r="C30">
        <v>0</v>
      </c>
      <c r="D30">
        <v>0</v>
      </c>
      <c r="E30">
        <v>1</v>
      </c>
      <c r="F30">
        <v>0</v>
      </c>
      <c r="G30">
        <v>0.5</v>
      </c>
      <c r="H30">
        <v>0.5</v>
      </c>
      <c r="I30">
        <v>0</v>
      </c>
      <c r="J30">
        <v>0</v>
      </c>
      <c r="K30">
        <f>SUM(C30:J30)</f>
        <v>2</v>
      </c>
    </row>
    <row r="31" spans="1:11" ht="45">
      <c r="A31" s="1" t="s">
        <v>212</v>
      </c>
      <c r="K31">
        <f>SUM(C31:J31)</f>
        <v>0</v>
      </c>
    </row>
    <row r="32" spans="1:11" ht="15">
      <c r="A32" s="1" t="s">
        <v>213</v>
      </c>
      <c r="K32">
        <f>SUM(C32:J32)</f>
        <v>0</v>
      </c>
    </row>
    <row r="33" spans="1:11" ht="15">
      <c r="A33" s="1" t="s">
        <v>214</v>
      </c>
      <c r="K33">
        <f>SUM(C33:J33)</f>
        <v>0</v>
      </c>
    </row>
    <row r="34" spans="1:11" ht="15">
      <c r="A34" s="1" t="s">
        <v>224</v>
      </c>
      <c r="C34">
        <f aca="true" t="shared" si="4" ref="C34:J34">SUM(C30:C33)</f>
        <v>0</v>
      </c>
      <c r="D34">
        <f t="shared" si="4"/>
        <v>0</v>
      </c>
      <c r="E34">
        <f t="shared" si="4"/>
        <v>1</v>
      </c>
      <c r="F34">
        <f t="shared" si="4"/>
        <v>0</v>
      </c>
      <c r="G34">
        <f t="shared" si="4"/>
        <v>0.5</v>
      </c>
      <c r="H34">
        <f t="shared" si="4"/>
        <v>0.5</v>
      </c>
      <c r="I34">
        <f t="shared" si="4"/>
        <v>0</v>
      </c>
      <c r="J34">
        <f t="shared" si="4"/>
        <v>0</v>
      </c>
      <c r="K34">
        <f>SUM(C34:J34)</f>
        <v>2</v>
      </c>
    </row>
    <row r="36" spans="1:11" ht="15">
      <c r="A36" s="18" t="s">
        <v>225</v>
      </c>
      <c r="C36">
        <f aca="true" t="shared" si="5" ref="C36:J36">SUM(C8+C23+C28+C34)</f>
        <v>0</v>
      </c>
      <c r="D36">
        <f t="shared" si="5"/>
        <v>0</v>
      </c>
      <c r="E36">
        <f t="shared" si="5"/>
        <v>4.5</v>
      </c>
      <c r="F36">
        <f t="shared" si="5"/>
        <v>2</v>
      </c>
      <c r="G36">
        <f t="shared" si="5"/>
        <v>2.5</v>
      </c>
      <c r="H36">
        <f t="shared" si="5"/>
        <v>2</v>
      </c>
      <c r="I36">
        <f t="shared" si="5"/>
        <v>1.5</v>
      </c>
      <c r="J36">
        <f t="shared" si="5"/>
        <v>0</v>
      </c>
      <c r="K36">
        <f>SUM(C36:J36)</f>
        <v>12.5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2015-09-01T10:08:42Z</dcterms:created>
  <dcterms:modified xsi:type="dcterms:W3CDTF">2015-09-04T08:24:30Z</dcterms:modified>
  <cp:category/>
  <cp:version/>
  <cp:contentType/>
  <cp:contentStatus/>
</cp:coreProperties>
</file>