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áš\Desktop\Vyzva IZS II\"/>
    </mc:Choice>
  </mc:AlternateContent>
  <bookViews>
    <workbookView xWindow="0" yWindow="0" windowWidth="28800" windowHeight="11835"/>
  </bookViews>
  <sheets>
    <sheet name="Podklady intervence a limity" sheetId="4" r:id="rId1"/>
  </sheets>
  <definedNames>
    <definedName name="_ftn1" localSheetId="0">'Podklady intervence a limity'!#REF!</definedName>
    <definedName name="_ftnref1" localSheetId="0">'Podklady intervence a limity'!$B$18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24" i="4"/>
  <c r="E23" i="4"/>
  <c r="E22" i="4"/>
  <c r="E21" i="4"/>
  <c r="E30" i="4" s="1"/>
  <c r="E33" i="4" l="1"/>
  <c r="E32" i="4"/>
  <c r="E31" i="4"/>
  <c r="E19" i="4" l="1"/>
  <c r="E26" i="4"/>
  <c r="H21" i="4" s="1"/>
  <c r="E34" i="4"/>
  <c r="H25" i="4" l="1"/>
  <c r="H22" i="4"/>
  <c r="H24" i="4"/>
  <c r="H23" i="4"/>
  <c r="E28" i="4"/>
  <c r="E35" i="4" s="1"/>
  <c r="G17" i="4" s="1"/>
  <c r="G18" i="4" l="1"/>
  <c r="G19" i="4"/>
  <c r="H33" i="4"/>
  <c r="H32" i="4"/>
  <c r="H31" i="4"/>
  <c r="H30" i="4"/>
  <c r="H34" i="4"/>
</calcChain>
</file>

<file path=xl/sharedStrings.xml><?xml version="1.0" encoding="utf-8"?>
<sst xmlns="http://schemas.openxmlformats.org/spreadsheetml/2006/main" count="37" uniqueCount="35">
  <si>
    <t>Podklady pro stanovení kategorií intervencí a kontrolu limitů</t>
  </si>
  <si>
    <t>Doplňující informace: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</si>
  <si>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</si>
  <si>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</si>
  <si>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</si>
  <si>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</si>
  <si>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</si>
  <si>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</si>
  <si>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</si>
  <si>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</si>
  <si>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</si>
  <si>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058,059,060,061</t>
  </si>
  <si>
    <t>souhrný limit v případě kombinace limitu 10 % a 15 % (projekt musí plnit kumulativně všechny 3 limity)</t>
  </si>
  <si>
    <t>přímé výdaje na oblast intervence 058</t>
  </si>
  <si>
    <t>přímé výdaje na oblast intervence 059</t>
  </si>
  <si>
    <t>přímé výdaje na oblast intervence 060</t>
  </si>
  <si>
    <t>přímé výdaje na oblast intervence 061</t>
  </si>
  <si>
    <t>Přímé výdaje celkem</t>
  </si>
  <si>
    <t>Nepřímé náklady celkem (hodnota 7 % přímých výdajů)</t>
  </si>
  <si>
    <t>výdaje na oblast intervence 058 včetně příslušných nepřímých výdajů</t>
  </si>
  <si>
    <t>výdaje na oblast intervence 059 včetně příslušných nepřímých výdajů</t>
  </si>
  <si>
    <t>výdaje na oblast intervence 060 včetně příslušných nepřímých výdajů</t>
  </si>
  <si>
    <t>výdaje na oblast intervence 061 včetně příslušných nepřímých výdajů</t>
  </si>
  <si>
    <t>Celkové způsobilé výdaje</t>
  </si>
  <si>
    <t>4) ostatní výše neuvedené přímé výdaje</t>
  </si>
  <si>
    <t>přímé výdaje na oblast intervence 044</t>
  </si>
  <si>
    <t>výdaje na oblast intervence 44 včetně příslušných nepřímých výdajů</t>
  </si>
  <si>
    <t>1) zvýšení energetické účinnosti při rekonstrukci budov (pouze hlavní část projektu)</t>
  </si>
  <si>
    <t>2) nákup pozemku/souboru pozemků v limitu 10 %, viz SPPŽP 4.2.1 - celkem:</t>
  </si>
  <si>
    <t>3) nákup pozemku/souboru pozemků zahrnující opuštěnou nemovitost v limitu 15 %, viz SPPŽP 4.2.1 - celkem:</t>
  </si>
  <si>
    <t xml:space="preserve">Přesný výčet možných přímých výdajů na projekt je uveden v kap. 4.2.1 Specifických pravidel. </t>
  </si>
  <si>
    <t xml:space="preserve">Pravidla pro dělení přímých výdajů mezi oblasti intervence jsou uvedena v kap. 4.2.1 Specifických pravidel. </t>
  </si>
  <si>
    <t>Název projektového záměru:</t>
  </si>
  <si>
    <t>Název žadatele:</t>
  </si>
  <si>
    <t>Název výzvy MAS: 4. výzva MAS POHODA venkova – IROP 21– Technika a věcné prostředky pro IZS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</si>
</sst>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000"/>
  </numFmts>
  <fonts count="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5" borderId="1" xfId="0" applyFont="1" applyFill="1" applyBorder="1"/>
    <xf numFmtId="164" fontId="2" fillId="5" borderId="2" xfId="0" applyNumberFormat="1" applyFont="1" applyFill="1" applyBorder="1"/>
    <xf numFmtId="0" fontId="0" fillId="5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4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64" fontId="0" fillId="4" borderId="2" xfId="0" applyNumberFormat="1" applyFill="1" applyBorder="1" applyAlignment="1">
      <alignment vertical="center"/>
    </xf>
    <xf numFmtId="165" fontId="0" fillId="0" borderId="0" xfId="0" applyNumberFormat="1"/>
    <xf numFmtId="165" fontId="2" fillId="0" borderId="6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1" xfId="0" applyNumberFormat="1" applyFont="1" applyBorder="1" applyAlignment="1">
      <alignment vertical="top"/>
    </xf>
    <xf numFmtId="165" fontId="2" fillId="3" borderId="3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/>
    <xf numFmtId="165" fontId="2" fillId="3" borderId="1" xfId="0" applyNumberFormat="1" applyFont="1" applyFill="1" applyBorder="1"/>
    <xf numFmtId="0" fontId="4" fillId="0" borderId="0" xfId="0" applyFont="1"/>
    <xf numFmtId="164" fontId="6" fillId="3" borderId="1" xfId="0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right" vertical="center"/>
    </xf>
    <xf numFmtId="165" fontId="4" fillId="0" borderId="3" xfId="0" applyNumberFormat="1" applyFont="1" applyBorder="1"/>
    <xf numFmtId="0" fontId="2" fillId="0" borderId="3" xfId="0" applyFont="1" applyBorder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2" fillId="0" borderId="3" xfId="0" applyFont="1" applyBorder="1" applyAlignment="1">
      <alignment vertical="center"/>
    </xf>
    <xf numFmtId="0" fontId="0" fillId="6" borderId="10" xfId="0" applyFill="1" applyBorder="1" applyAlignment="1">
      <alignment vertical="top"/>
    </xf>
    <xf numFmtId="164" fontId="4" fillId="6" borderId="1" xfId="0" applyNumberFormat="1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vertical="center"/>
    </xf>
    <xf numFmtId="165" fontId="0" fillId="7" borderId="1" xfId="0" applyNumberFormat="1" applyFill="1" applyBorder="1" applyAlignment="1">
      <alignment horizontal="right" vertical="center"/>
    </xf>
    <xf numFmtId="164" fontId="4" fillId="7" borderId="1" xfId="0" applyNumberFormat="1" applyFont="1" applyFill="1" applyBorder="1" applyAlignment="1">
      <alignment horizontal="right" vertical="center"/>
    </xf>
    <xf numFmtId="0" fontId="0" fillId="7" borderId="4" xfId="0" applyFill="1" applyBorder="1" applyAlignment="1">
      <alignment vertical="center"/>
    </xf>
    <xf numFmtId="10" fontId="4" fillId="4" borderId="13" xfId="2" applyNumberFormat="1" applyFont="1" applyFill="1" applyBorder="1" applyAlignment="1">
      <alignment vertical="center"/>
    </xf>
    <xf numFmtId="9" fontId="0" fillId="7" borderId="2" xfId="2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 wrapText="1" indent="3"/>
    </xf>
    <xf numFmtId="0" fontId="2" fillId="5" borderId="1" xfId="0" applyFont="1" applyFill="1" applyBorder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164" fontId="2" fillId="5" borderId="2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164" fontId="4" fillId="6" borderId="2" xfId="0" applyNumberFormat="1" applyFont="1" applyFill="1" applyBorder="1" applyAlignment="1">
      <alignment vertical="center"/>
    </xf>
    <xf numFmtId="0" fontId="0" fillId="4" borderId="1" xfId="0" applyFill="1" applyBorder="1"/>
    <xf numFmtId="0" fontId="0" fillId="6" borderId="1" xfId="0" applyFill="1" applyBorder="1" applyAlignment="1">
      <alignment horizontal="left" wrapText="1"/>
    </xf>
    <xf numFmtId="164" fontId="4" fillId="6" borderId="13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0" fillId="4" borderId="13" xfId="0" applyFill="1" applyBorder="1"/>
    <xf numFmtId="9" fontId="0" fillId="4" borderId="13" xfId="0" applyNumberFormat="1" applyFill="1" applyBorder="1" applyAlignment="1">
      <alignment vertical="center"/>
    </xf>
    <xf numFmtId="9" fontId="0" fillId="4" borderId="1" xfId="0" applyNumberFormat="1" applyFill="1" applyBorder="1" applyAlignment="1">
      <alignment vertical="center"/>
    </xf>
    <xf numFmtId="0" fontId="0" fillId="8" borderId="13" xfId="0" applyFill="1" applyBorder="1" applyAlignment="1">
      <alignment horizontal="left" vertical="center" wrapText="1" indent="3"/>
    </xf>
    <xf numFmtId="165" fontId="0" fillId="8" borderId="1" xfId="0" applyNumberFormat="1" applyFill="1" applyBorder="1" applyAlignment="1">
      <alignment horizontal="right" vertical="center"/>
    </xf>
    <xf numFmtId="0" fontId="0" fillId="8" borderId="1" xfId="0" applyFill="1" applyBorder="1" applyAlignment="1">
      <alignment horizontal="left" vertical="center" wrapText="1" indent="3"/>
    </xf>
    <xf numFmtId="0" fontId="5" fillId="0" borderId="0" xfId="0" applyFont="1"/>
    <xf numFmtId="0" fontId="5" fillId="6" borderId="0" xfId="0" applyFont="1" applyFill="1"/>
    <xf numFmtId="165" fontId="5" fillId="6" borderId="0" xfId="0" applyNumberFormat="1" applyFont="1" applyFill="1"/>
  </cellXfs>
  <cellStyles count="3">
    <cellStyle name="Normální" xfId="0" builtinId="0"/>
    <cellStyle name="Normální 2" xfId="1"/>
    <cellStyle name="Procenta" xfId="2" builtinId="5"/>
  </cellStyles>
  <dxfs count="4">
    <dxf>
      <fill>
        <patternFill>
          <bgColor rgb="FFFF99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3</xdr:col>
      <xdr:colOff>454498</xdr:colOff>
      <xdr:row>0</xdr:row>
      <xdr:rowOff>1078699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F1EAF51F-94A9-91E5-DF97-C558FFA7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6675"/>
          <a:ext cx="8388823" cy="1012024"/>
        </a:xfrm>
        <a:prstGeom prst="rect">
          <a:avLst/>
        </a:prstGeom>
      </xdr:spPr>
    </xdr:pic>
    <xdr:clientData/>
  </xdr:twoCellAnchor>
  <xdr:twoCellAnchor editAs="oneCell">
    <xdr:from>
      <xdr:col>3</xdr:col>
      <xdr:colOff>2314575</xdr:colOff>
      <xdr:row>0</xdr:row>
      <xdr:rowOff>152400</xdr:rowOff>
    </xdr:from>
    <xdr:to>
      <xdr:col>4</xdr:col>
      <xdr:colOff>543987</xdr:colOff>
      <xdr:row>0</xdr:row>
      <xdr:rowOff>1056000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15CDC472-B9A0-7DB4-D2C6-F7D8487DB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5925" y="152400"/>
          <a:ext cx="2363262" cy="90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tabSelected="1" zoomScaleNormal="100" workbookViewId="0"/>
  </sheetViews>
  <sheetFormatPr defaultRowHeight="12.75" x14ac:dyDescent="0.2"/>
  <cols>
    <col min="1" max="1" width="4.28515625" customWidth="1"/>
    <col min="2" max="2" width="99.140625" customWidth="1"/>
    <col min="3" max="3" width="20.85546875" style="27" customWidth="1"/>
    <col min="4" max="4" width="62" customWidth="1"/>
    <col min="5" max="5" width="21.28515625" customWidth="1"/>
    <col min="6" max="6" width="12.7109375" customWidth="1"/>
    <col min="7" max="7" width="19.42578125" customWidth="1"/>
    <col min="8" max="8" width="20" customWidth="1"/>
    <col min="9" max="9" width="15.7109375" bestFit="1" customWidth="1"/>
  </cols>
  <sheetData>
    <row r="1" spans="2:8" ht="96" customHeight="1" x14ac:dyDescent="0.2"/>
    <row r="2" spans="2:8" ht="18" customHeight="1" x14ac:dyDescent="0.25">
      <c r="B2" s="74" t="s">
        <v>0</v>
      </c>
    </row>
    <row r="3" spans="2:8" ht="7.5" customHeight="1" x14ac:dyDescent="0.2"/>
    <row r="4" spans="2:8" ht="14.25" customHeight="1" x14ac:dyDescent="0.25">
      <c r="B4" s="74" t="s">
        <v>34</v>
      </c>
    </row>
    <row r="5" spans="2:8" ht="7.5" customHeight="1" x14ac:dyDescent="0.2"/>
    <row r="6" spans="2:8" s="74" customFormat="1" ht="15.75" x14ac:dyDescent="0.25">
      <c r="B6" s="75" t="s">
        <v>32</v>
      </c>
      <c r="C6" s="76"/>
      <c r="D6" s="75"/>
      <c r="E6" s="75"/>
      <c r="F6" s="75"/>
      <c r="G6" s="75"/>
      <c r="H6" s="75"/>
    </row>
    <row r="7" spans="2:8" ht="15.75" x14ac:dyDescent="0.25">
      <c r="B7" s="75" t="s">
        <v>33</v>
      </c>
      <c r="C7" s="76"/>
      <c r="D7" s="75"/>
      <c r="E7" s="75"/>
      <c r="F7" s="75"/>
      <c r="G7" s="75"/>
      <c r="H7" s="75"/>
    </row>
    <row r="8" spans="2:8" ht="7.5" customHeight="1" x14ac:dyDescent="0.2"/>
    <row r="9" spans="2:8" x14ac:dyDescent="0.2">
      <c r="B9" s="1" t="s">
        <v>1</v>
      </c>
      <c r="C9" s="28"/>
      <c r="D9" s="2"/>
      <c r="E9" s="2"/>
      <c r="F9" s="2"/>
      <c r="G9" s="2"/>
      <c r="H9" s="3"/>
    </row>
    <row r="10" spans="2:8" x14ac:dyDescent="0.2">
      <c r="B10" s="20" t="s">
        <v>30</v>
      </c>
      <c r="C10" s="29"/>
      <c r="D10" s="21"/>
      <c r="E10" s="21"/>
      <c r="F10" s="21"/>
      <c r="G10" s="21"/>
      <c r="H10" s="4"/>
    </row>
    <row r="11" spans="2:8" x14ac:dyDescent="0.2">
      <c r="B11" s="20" t="s">
        <v>31</v>
      </c>
      <c r="C11" s="29"/>
      <c r="D11" s="21"/>
      <c r="E11" s="21"/>
      <c r="F11" s="21"/>
      <c r="G11" s="21"/>
      <c r="H11" s="4"/>
    </row>
    <row r="12" spans="2:8" x14ac:dyDescent="0.2">
      <c r="B12" s="46" t="s">
        <v>2</v>
      </c>
      <c r="C12" s="30"/>
      <c r="D12" s="5"/>
      <c r="E12" s="5"/>
      <c r="F12" s="5"/>
      <c r="G12" s="5"/>
      <c r="H12" s="6"/>
    </row>
    <row r="14" spans="2:8" ht="25.5" x14ac:dyDescent="0.2">
      <c r="B14" s="19" t="s">
        <v>3</v>
      </c>
      <c r="C14" s="31" t="s">
        <v>4</v>
      </c>
      <c r="D14" s="19" t="s">
        <v>5</v>
      </c>
      <c r="E14" s="19" t="s">
        <v>6</v>
      </c>
      <c r="F14" s="19" t="s">
        <v>7</v>
      </c>
      <c r="G14" s="19" t="s">
        <v>8</v>
      </c>
      <c r="H14" s="19" t="s">
        <v>9</v>
      </c>
    </row>
    <row r="15" spans="2:8" ht="16.5" customHeight="1" x14ac:dyDescent="0.2">
      <c r="B15" s="45" t="s">
        <v>10</v>
      </c>
      <c r="C15" s="40"/>
      <c r="D15" s="41"/>
      <c r="E15" s="42"/>
      <c r="F15" s="43"/>
      <c r="G15" s="43"/>
      <c r="H15" s="44"/>
    </row>
    <row r="16" spans="2:8" s="25" customFormat="1" ht="29.25" customHeight="1" x14ac:dyDescent="0.2">
      <c r="B16" s="22" t="s">
        <v>27</v>
      </c>
      <c r="C16" s="36">
        <v>44</v>
      </c>
      <c r="D16" s="62"/>
      <c r="E16" s="63">
        <v>0</v>
      </c>
      <c r="F16" s="26"/>
      <c r="G16" s="23"/>
      <c r="H16" s="24"/>
    </row>
    <row r="17" spans="2:8" ht="29.25" customHeight="1" x14ac:dyDescent="0.2">
      <c r="B17" s="71" t="s">
        <v>28</v>
      </c>
      <c r="C17" s="72" t="s">
        <v>11</v>
      </c>
      <c r="D17" s="65"/>
      <c r="E17" s="66">
        <v>0</v>
      </c>
      <c r="F17" s="69">
        <v>0.1</v>
      </c>
      <c r="G17" s="52" t="e">
        <f>E17/$E$35</f>
        <v>#DIV/0!</v>
      </c>
      <c r="H17" s="68"/>
    </row>
    <row r="18" spans="2:8" ht="29.25" customHeight="1" x14ac:dyDescent="0.2">
      <c r="B18" s="73" t="s">
        <v>29</v>
      </c>
      <c r="C18" s="72" t="s">
        <v>11</v>
      </c>
      <c r="D18" s="67"/>
      <c r="E18" s="48">
        <v>0</v>
      </c>
      <c r="F18" s="70">
        <v>0.15</v>
      </c>
      <c r="G18" s="52" t="e">
        <f>E18/$E$35</f>
        <v>#DIV/0!</v>
      </c>
      <c r="H18" s="64"/>
    </row>
    <row r="19" spans="2:8" ht="29.25" customHeight="1" x14ac:dyDescent="0.2">
      <c r="B19" s="54" t="s">
        <v>12</v>
      </c>
      <c r="C19" s="49"/>
      <c r="D19" s="61"/>
      <c r="E19" s="50">
        <f>E18+E17</f>
        <v>0</v>
      </c>
      <c r="F19" s="53">
        <v>0.15</v>
      </c>
      <c r="G19" s="52" t="e">
        <f>E19/$E$35</f>
        <v>#DIV/0!</v>
      </c>
      <c r="H19" s="51"/>
    </row>
    <row r="20" spans="2:8" ht="22.5" customHeight="1" x14ac:dyDescent="0.2">
      <c r="B20" s="22" t="s">
        <v>24</v>
      </c>
      <c r="C20" s="37" t="s">
        <v>11</v>
      </c>
      <c r="D20" s="60"/>
      <c r="E20" s="47">
        <v>0</v>
      </c>
      <c r="F20" s="26"/>
      <c r="G20" s="23"/>
      <c r="H20" s="24"/>
    </row>
    <row r="21" spans="2:8" ht="15.75" customHeight="1" x14ac:dyDescent="0.2">
      <c r="B21" s="7" t="s">
        <v>25</v>
      </c>
      <c r="C21" s="38">
        <v>44</v>
      </c>
      <c r="D21" s="7"/>
      <c r="E21" s="8">
        <f>SUMIFS($E$16:$E$20,$C$16:$C$20,C21)</f>
        <v>0</v>
      </c>
      <c r="F21" s="9"/>
      <c r="G21" s="10"/>
      <c r="H21" s="10" t="e">
        <f>E21/$E$26</f>
        <v>#DIV/0!</v>
      </c>
    </row>
    <row r="22" spans="2:8" ht="15.75" customHeight="1" x14ac:dyDescent="0.2">
      <c r="B22" s="7" t="s">
        <v>13</v>
      </c>
      <c r="C22" s="39">
        <v>58</v>
      </c>
      <c r="D22" s="7"/>
      <c r="E22" s="8">
        <f>SUMIFS($E$16:$E$20,$C$16:$C$20,"058,059,060,061")*24%</f>
        <v>0</v>
      </c>
      <c r="F22" s="9"/>
      <c r="G22" s="10"/>
      <c r="H22" s="10" t="e">
        <f>E22/$E$26</f>
        <v>#DIV/0!</v>
      </c>
    </row>
    <row r="23" spans="2:8" ht="15.75" customHeight="1" x14ac:dyDescent="0.2">
      <c r="B23" s="7" t="s">
        <v>14</v>
      </c>
      <c r="C23" s="39">
        <v>59</v>
      </c>
      <c r="D23" s="7"/>
      <c r="E23" s="8">
        <f>SUMIFS($E$16:$E$20,$C$16:$C$20,"058,059,060,061")*34%</f>
        <v>0</v>
      </c>
      <c r="F23" s="9"/>
      <c r="G23" s="10"/>
      <c r="H23" s="10" t="e">
        <f>E23/$E$26</f>
        <v>#DIV/0!</v>
      </c>
    </row>
    <row r="24" spans="2:8" ht="15.75" customHeight="1" x14ac:dyDescent="0.2">
      <c r="B24" s="7" t="s">
        <v>15</v>
      </c>
      <c r="C24" s="39">
        <v>60</v>
      </c>
      <c r="D24" s="7"/>
      <c r="E24" s="8">
        <f>SUMIFS($E$16:$E$20,$C$16:$C$20,"058,059,060,061")*32%</f>
        <v>0</v>
      </c>
      <c r="F24" s="9"/>
      <c r="G24" s="10"/>
      <c r="H24" s="10" t="e">
        <f>E24/$E$26</f>
        <v>#DIV/0!</v>
      </c>
    </row>
    <row r="25" spans="2:8" ht="15.75" customHeight="1" x14ac:dyDescent="0.2">
      <c r="B25" s="7" t="s">
        <v>16</v>
      </c>
      <c r="C25" s="39">
        <v>61</v>
      </c>
      <c r="D25" s="7"/>
      <c r="E25" s="8">
        <f>SUMIFS($E$16:$E$20,$C$16:$C$20,"058,059,060,061")*10%</f>
        <v>0</v>
      </c>
      <c r="F25" s="9"/>
      <c r="G25" s="10"/>
      <c r="H25" s="10" t="e">
        <f>E25/$E$26</f>
        <v>#DIV/0!</v>
      </c>
    </row>
    <row r="26" spans="2:8" ht="16.5" customHeight="1" x14ac:dyDescent="0.2">
      <c r="B26" s="55" t="s">
        <v>17</v>
      </c>
      <c r="C26" s="56"/>
      <c r="D26" s="55"/>
      <c r="E26" s="57">
        <f>SUM(E21:E25)</f>
        <v>0</v>
      </c>
      <c r="F26" s="58"/>
      <c r="G26" s="59"/>
      <c r="H26" s="59"/>
    </row>
    <row r="27" spans="2:8" x14ac:dyDescent="0.2">
      <c r="E27" s="34"/>
    </row>
    <row r="28" spans="2:8" ht="17.25" customHeight="1" x14ac:dyDescent="0.2">
      <c r="B28" s="11" t="s">
        <v>18</v>
      </c>
      <c r="C28" s="32"/>
      <c r="D28" s="11"/>
      <c r="E28" s="57">
        <f>E26*0.07</f>
        <v>0</v>
      </c>
      <c r="F28" s="12"/>
      <c r="G28" s="13"/>
      <c r="H28" s="13"/>
    </row>
    <row r="29" spans="2:8" x14ac:dyDescent="0.2">
      <c r="E29" s="34"/>
    </row>
    <row r="30" spans="2:8" ht="16.5" customHeight="1" x14ac:dyDescent="0.2">
      <c r="B30" s="7" t="s">
        <v>26</v>
      </c>
      <c r="C30" s="38">
        <v>44</v>
      </c>
      <c r="D30" s="7"/>
      <c r="E30" s="8">
        <f>E21*1.07</f>
        <v>0</v>
      </c>
      <c r="F30" s="9"/>
      <c r="G30" s="7"/>
      <c r="H30" s="10" t="e">
        <f>E30/$E$35</f>
        <v>#DIV/0!</v>
      </c>
    </row>
    <row r="31" spans="2:8" ht="16.5" customHeight="1" x14ac:dyDescent="0.2">
      <c r="B31" s="7" t="s">
        <v>19</v>
      </c>
      <c r="C31" s="39">
        <v>58</v>
      </c>
      <c r="D31" s="7"/>
      <c r="E31" s="8">
        <f>E22*1.07</f>
        <v>0</v>
      </c>
      <c r="F31" s="9"/>
      <c r="G31" s="7"/>
      <c r="H31" s="10" t="e">
        <f>E31/$E$35</f>
        <v>#DIV/0!</v>
      </c>
    </row>
    <row r="32" spans="2:8" ht="16.5" customHeight="1" x14ac:dyDescent="0.2">
      <c r="B32" s="7" t="s">
        <v>20</v>
      </c>
      <c r="C32" s="39">
        <v>59</v>
      </c>
      <c r="D32" s="7"/>
      <c r="E32" s="8">
        <f>E23*1.07</f>
        <v>0</v>
      </c>
      <c r="F32" s="9"/>
      <c r="G32" s="7"/>
      <c r="H32" s="10" t="e">
        <f>E32/$E$35</f>
        <v>#DIV/0!</v>
      </c>
    </row>
    <row r="33" spans="2:8" ht="16.5" customHeight="1" x14ac:dyDescent="0.2">
      <c r="B33" s="7" t="s">
        <v>21</v>
      </c>
      <c r="C33" s="39">
        <v>60</v>
      </c>
      <c r="D33" s="7"/>
      <c r="E33" s="8">
        <f>E24*1.07</f>
        <v>0</v>
      </c>
      <c r="F33" s="9"/>
      <c r="G33" s="7"/>
      <c r="H33" s="10" t="e">
        <f>E33/$E$35</f>
        <v>#DIV/0!</v>
      </c>
    </row>
    <row r="34" spans="2:8" ht="16.5" customHeight="1" x14ac:dyDescent="0.2">
      <c r="B34" s="7" t="s">
        <v>22</v>
      </c>
      <c r="C34" s="39">
        <v>61</v>
      </c>
      <c r="D34" s="7"/>
      <c r="E34" s="8">
        <f>E25*1.07</f>
        <v>0</v>
      </c>
      <c r="F34" s="9"/>
      <c r="G34" s="7"/>
      <c r="H34" s="10" t="e">
        <f>E34/$E$35</f>
        <v>#DIV/0!</v>
      </c>
    </row>
    <row r="35" spans="2:8" ht="22.5" customHeight="1" x14ac:dyDescent="0.2">
      <c r="B35" s="15" t="s">
        <v>23</v>
      </c>
      <c r="C35" s="33"/>
      <c r="D35" s="14"/>
      <c r="E35" s="35">
        <f>SUM(E26:E28)</f>
        <v>0</v>
      </c>
      <c r="F35" s="16"/>
      <c r="G35" s="17"/>
      <c r="H35" s="18"/>
    </row>
  </sheetData>
  <protectedRanges>
    <protectedRange sqref="D20:E20" name="Oblast1"/>
    <protectedRange sqref="D16:E16" name="Oblast1_1"/>
  </protectedRanges>
  <conditionalFormatting sqref="G17">
    <cfRule type="expression" dxfId="3" priority="5">
      <formula>$G$17&lt;=$F$17</formula>
    </cfRule>
  </conditionalFormatting>
  <conditionalFormatting sqref="G18">
    <cfRule type="expression" dxfId="2" priority="3">
      <formula>$G$17&lt;=$F$17</formula>
    </cfRule>
  </conditionalFormatting>
  <conditionalFormatting sqref="G19">
    <cfRule type="expression" dxfId="1" priority="2">
      <formula>$G$19&lt;=$F$19</formula>
    </cfRule>
  </conditionalFormatting>
  <conditionalFormatting sqref="G17:G20">
    <cfRule type="expression" dxfId="0" priority="1">
      <formula>G17&gt;F17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035399-4E6E-475E-A431-4EB0B2DCA715}">
  <ds:schemaRefs>
    <ds:schemaRef ds:uri="http://schemas.microsoft.com/office/2006/metadata/properties"/>
    <ds:schemaRef ds:uri="http://schemas.microsoft.com/office/infopath/2007/PartnerControls"/>
    <ds:schemaRef ds:uri="96f83003-48fd-4f52-836f-d78a4dd9c06d"/>
  </ds:schemaRefs>
</ds:datastoreItem>
</file>

<file path=customXml/itemProps2.xml><?xml version="1.0" encoding="utf-8"?>
<ds:datastoreItem xmlns:ds="http://schemas.openxmlformats.org/officeDocument/2006/customXml" ds:itemID="{F778ECC3-55F5-41C8-862B-B34D1AF099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17C6BB-6540-430D-9768-A7429EE07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Podklady intervence a limity</vt:lpstr>
      <vt:lpstr>'Podklady intervence a limity'!_ftnref1</vt:lpstr>
    </vt:vector>
  </TitlesOfParts>
  <Manager/>
  <Company>MMR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Janda</dc:creator>
  <cp:keywords/>
  <dc:description/>
  <cp:lastModifiedBy>Tomáš Vidlák</cp:lastModifiedBy>
  <cp:revision/>
  <dcterms:created xsi:type="dcterms:W3CDTF">2022-04-04T08:24:21Z</dcterms:created>
  <dcterms:modified xsi:type="dcterms:W3CDTF">2023-12-04T15:07:03Z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